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 Sync Directory\Antiglare Study\Manuscript\JAMA 2017\Revision\"/>
    </mc:Choice>
  </mc:AlternateContent>
  <bookViews>
    <workbookView xWindow="0" yWindow="0" windowWidth="28800" windowHeight="12450" tabRatio="718" activeTab="1"/>
  </bookViews>
  <sheets>
    <sheet name="Vision" sheetId="21" r:id="rId1"/>
    <sheet name="Response time" sheetId="1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Y19" i="12" l="1"/>
  <c r="Y18" i="12"/>
  <c r="F18" i="21" l="1"/>
  <c r="G18" i="21"/>
  <c r="D18" i="21"/>
  <c r="I18" i="21"/>
  <c r="J18" i="21"/>
  <c r="K18" i="21"/>
  <c r="H18" i="21"/>
  <c r="L18" i="21"/>
  <c r="F19" i="21"/>
  <c r="G19" i="21"/>
  <c r="D19" i="21"/>
  <c r="I19" i="21"/>
  <c r="J19" i="21"/>
  <c r="K19" i="21"/>
  <c r="H19" i="21"/>
  <c r="L19" i="21"/>
  <c r="E19" i="21"/>
  <c r="E18" i="21"/>
  <c r="B19" i="21"/>
  <c r="B18" i="21"/>
  <c r="F40" i="21"/>
  <c r="G40" i="21"/>
  <c r="D40" i="21"/>
  <c r="I40" i="21"/>
  <c r="J40" i="21"/>
  <c r="K40" i="21"/>
  <c r="H40" i="21"/>
  <c r="L40" i="21"/>
  <c r="F41" i="21"/>
  <c r="G41" i="21"/>
  <c r="D41" i="21"/>
  <c r="I41" i="21"/>
  <c r="J41" i="21"/>
  <c r="K41" i="21"/>
  <c r="H41" i="21"/>
  <c r="L41" i="21"/>
  <c r="E41" i="21"/>
  <c r="E40" i="21"/>
  <c r="B41" i="21"/>
  <c r="B40" i="21"/>
  <c r="F30" i="21"/>
  <c r="G30" i="21"/>
  <c r="D30" i="21"/>
  <c r="I30" i="21"/>
  <c r="J30" i="21"/>
  <c r="K30" i="21"/>
  <c r="H30" i="21"/>
  <c r="L30" i="21"/>
  <c r="F31" i="21"/>
  <c r="G31" i="21"/>
  <c r="D31" i="21"/>
  <c r="I31" i="21"/>
  <c r="J31" i="21"/>
  <c r="K31" i="21"/>
  <c r="H31" i="21"/>
  <c r="L31" i="21"/>
  <c r="E31" i="21"/>
  <c r="E30" i="21"/>
  <c r="B31" i="21"/>
  <c r="B30" i="21"/>
  <c r="O19" i="21"/>
  <c r="O18" i="21"/>
  <c r="S18" i="21"/>
  <c r="T18" i="21"/>
  <c r="Q18" i="21"/>
  <c r="V18" i="21"/>
  <c r="W18" i="21"/>
  <c r="X18" i="21"/>
  <c r="U18" i="21"/>
  <c r="Y18" i="21"/>
  <c r="Z18" i="21"/>
  <c r="S19" i="21"/>
  <c r="T19" i="21"/>
  <c r="Q19" i="21"/>
  <c r="V19" i="21"/>
  <c r="W19" i="21"/>
  <c r="X19" i="21"/>
  <c r="U19" i="21"/>
  <c r="Y19" i="21"/>
  <c r="Z19" i="21"/>
  <c r="R19" i="21"/>
  <c r="R18" i="21"/>
  <c r="O41" i="21"/>
  <c r="O40" i="21"/>
  <c r="O31" i="21"/>
  <c r="O30" i="21"/>
  <c r="S30" i="21"/>
  <c r="T30" i="21"/>
  <c r="Q30" i="21"/>
  <c r="V30" i="21"/>
  <c r="W30" i="21"/>
  <c r="X30" i="21"/>
  <c r="U30" i="21"/>
  <c r="Y30" i="21"/>
  <c r="Z30" i="21"/>
  <c r="S31" i="21"/>
  <c r="T31" i="21"/>
  <c r="Q31" i="21"/>
  <c r="V31" i="21"/>
  <c r="W31" i="21"/>
  <c r="X31" i="21"/>
  <c r="U31" i="21"/>
  <c r="Y31" i="21"/>
  <c r="Z31" i="21"/>
  <c r="S40" i="21"/>
  <c r="T40" i="21"/>
  <c r="Q40" i="21"/>
  <c r="V40" i="21"/>
  <c r="W40" i="21"/>
  <c r="X40" i="21"/>
  <c r="U40" i="21"/>
  <c r="Y40" i="21"/>
  <c r="Z40" i="21"/>
  <c r="S41" i="21"/>
  <c r="T41" i="21"/>
  <c r="Q41" i="21"/>
  <c r="V41" i="21"/>
  <c r="W41" i="21"/>
  <c r="X41" i="21"/>
  <c r="U41" i="21"/>
  <c r="Y41" i="21"/>
  <c r="Z41" i="21"/>
  <c r="R41" i="21"/>
  <c r="R40" i="21"/>
  <c r="R31" i="21"/>
  <c r="R30" i="21"/>
  <c r="AE15" i="12" l="1"/>
  <c r="AE14" i="12"/>
  <c r="AE13" i="12"/>
  <c r="AE12" i="12"/>
  <c r="AE11" i="12"/>
  <c r="AE10" i="12"/>
  <c r="AE9" i="12"/>
  <c r="AE8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8" i="12"/>
  <c r="AD40" i="12" l="1"/>
  <c r="AD39" i="12"/>
  <c r="S40" i="12"/>
  <c r="S39" i="12"/>
  <c r="H40" i="12"/>
  <c r="H39" i="12"/>
  <c r="AC52" i="12"/>
  <c r="AC51" i="12"/>
  <c r="R52" i="12"/>
  <c r="R51" i="12"/>
  <c r="AD46" i="12"/>
  <c r="AD45" i="12"/>
  <c r="S46" i="12"/>
  <c r="S45" i="12"/>
  <c r="H46" i="12"/>
  <c r="H45" i="12"/>
  <c r="G52" i="12"/>
  <c r="G51" i="12"/>
  <c r="Z86" i="12" l="1"/>
  <c r="Z100" i="12" s="1"/>
  <c r="AA86" i="12"/>
  <c r="AB86" i="12"/>
  <c r="AC86" i="12"/>
  <c r="Z87" i="12"/>
  <c r="Z101" i="12" s="1"/>
  <c r="AA87" i="12"/>
  <c r="AB87" i="12"/>
  <c r="AC87" i="12"/>
  <c r="Z88" i="12"/>
  <c r="Z102" i="12" s="1"/>
  <c r="AA88" i="12"/>
  <c r="AB88" i="12"/>
  <c r="AC88" i="12"/>
  <c r="AA85" i="12"/>
  <c r="AB85" i="12"/>
  <c r="AC85" i="12"/>
  <c r="Z85" i="12"/>
  <c r="Z99" i="12" s="1"/>
  <c r="O86" i="12"/>
  <c r="O100" i="12" s="1"/>
  <c r="P86" i="12"/>
  <c r="Q86" i="12"/>
  <c r="R86" i="12"/>
  <c r="O87" i="12"/>
  <c r="O101" i="12" s="1"/>
  <c r="P87" i="12"/>
  <c r="Q87" i="12"/>
  <c r="R87" i="12"/>
  <c r="O88" i="12"/>
  <c r="O102" i="12" s="1"/>
  <c r="P88" i="12"/>
  <c r="Q88" i="12"/>
  <c r="R88" i="12"/>
  <c r="O89" i="12"/>
  <c r="O103" i="12" s="1"/>
  <c r="P89" i="12"/>
  <c r="Q89" i="12"/>
  <c r="R89" i="12"/>
  <c r="O90" i="12"/>
  <c r="O104" i="12" s="1"/>
  <c r="P90" i="12"/>
  <c r="Q90" i="12"/>
  <c r="R90" i="12"/>
  <c r="P85" i="12"/>
  <c r="Q85" i="12"/>
  <c r="R85" i="12"/>
  <c r="O85" i="12"/>
  <c r="O99" i="12" s="1"/>
  <c r="E85" i="12"/>
  <c r="F85" i="12"/>
  <c r="G85" i="12"/>
  <c r="E86" i="12"/>
  <c r="F86" i="12"/>
  <c r="G86" i="12"/>
  <c r="E87" i="12"/>
  <c r="F87" i="12"/>
  <c r="G87" i="12"/>
  <c r="E88" i="12"/>
  <c r="F88" i="12"/>
  <c r="G88" i="12"/>
  <c r="E89" i="12"/>
  <c r="F89" i="12"/>
  <c r="G89" i="12"/>
  <c r="E90" i="12"/>
  <c r="F90" i="12"/>
  <c r="G90" i="12"/>
  <c r="E91" i="12"/>
  <c r="F91" i="12"/>
  <c r="G91" i="12"/>
  <c r="E92" i="12"/>
  <c r="F92" i="12"/>
  <c r="G92" i="12"/>
  <c r="E93" i="12"/>
  <c r="F93" i="12"/>
  <c r="G93" i="12"/>
  <c r="E94" i="12"/>
  <c r="F94" i="12"/>
  <c r="G94" i="12"/>
  <c r="E95" i="12"/>
  <c r="F95" i="12"/>
  <c r="G95" i="12"/>
  <c r="E96" i="12"/>
  <c r="F96" i="12"/>
  <c r="G96" i="12"/>
  <c r="D86" i="12"/>
  <c r="D100" i="12" s="1"/>
  <c r="D87" i="12"/>
  <c r="D101" i="12" s="1"/>
  <c r="D88" i="12"/>
  <c r="D102" i="12" s="1"/>
  <c r="D89" i="12"/>
  <c r="D103" i="12" s="1"/>
  <c r="D90" i="12"/>
  <c r="D104" i="12" s="1"/>
  <c r="D91" i="12"/>
  <c r="D105" i="12" s="1"/>
  <c r="D92" i="12"/>
  <c r="D106" i="12" s="1"/>
  <c r="D93" i="12"/>
  <c r="D107" i="12" s="1"/>
  <c r="D94" i="12"/>
  <c r="D108" i="12" s="1"/>
  <c r="D95" i="12"/>
  <c r="D109" i="12" s="1"/>
  <c r="D96" i="12"/>
  <c r="D110" i="12" s="1"/>
  <c r="D85" i="12"/>
  <c r="D99" i="12" s="1"/>
  <c r="AA99" i="12" l="1"/>
  <c r="E109" i="12"/>
  <c r="E105" i="12"/>
  <c r="E101" i="12"/>
  <c r="P104" i="12"/>
  <c r="AA102" i="12"/>
  <c r="AA101" i="12"/>
  <c r="AA100" i="12"/>
  <c r="P103" i="12"/>
  <c r="E110" i="12"/>
  <c r="E106" i="12"/>
  <c r="E102" i="12"/>
  <c r="E99" i="12"/>
  <c r="P102" i="12"/>
  <c r="P100" i="12"/>
  <c r="E107" i="12"/>
  <c r="E103" i="12"/>
  <c r="P99" i="12"/>
  <c r="P101" i="12"/>
  <c r="E108" i="12"/>
  <c r="E104" i="12"/>
  <c r="E100" i="12"/>
</calcChain>
</file>

<file path=xl/sharedStrings.xml><?xml version="1.0" encoding="utf-8"?>
<sst xmlns="http://schemas.openxmlformats.org/spreadsheetml/2006/main" count="1833" uniqueCount="124">
  <si>
    <t>HLGY</t>
  </si>
  <si>
    <t>HLGN</t>
  </si>
  <si>
    <t>KnightVisor</t>
  </si>
  <si>
    <t>0016PS</t>
  </si>
  <si>
    <t>0023PS</t>
  </si>
  <si>
    <t>0025PS</t>
  </si>
  <si>
    <t>0026PS</t>
  </si>
  <si>
    <t>0027PS</t>
  </si>
  <si>
    <t>0022PS</t>
  </si>
  <si>
    <t>0024PS</t>
  </si>
  <si>
    <t>0028PS</t>
  </si>
  <si>
    <t>0005PS</t>
  </si>
  <si>
    <t>0029PS</t>
  </si>
  <si>
    <t>0030PS</t>
  </si>
  <si>
    <t>0031PS</t>
  </si>
  <si>
    <t>Count</t>
  </si>
  <si>
    <t>ANOVA</t>
  </si>
  <si>
    <t>SS</t>
  </si>
  <si>
    <t>df</t>
  </si>
  <si>
    <t>MS</t>
  </si>
  <si>
    <t>F</t>
  </si>
  <si>
    <t>Within</t>
  </si>
  <si>
    <t>Total</t>
  </si>
  <si>
    <t>Subject ID</t>
  </si>
  <si>
    <t>Age</t>
  </si>
  <si>
    <t>0033PS</t>
  </si>
  <si>
    <t>0042PS</t>
  </si>
  <si>
    <t>0043PS</t>
  </si>
  <si>
    <t>0047PS</t>
  </si>
  <si>
    <t>0038PS</t>
  </si>
  <si>
    <t>0039PS</t>
  </si>
  <si>
    <t>0040PS</t>
  </si>
  <si>
    <t>0041PS</t>
  </si>
  <si>
    <t>0044PS</t>
  </si>
  <si>
    <t>0045PS</t>
  </si>
  <si>
    <t>Clear</t>
  </si>
  <si>
    <t>Yellow1</t>
  </si>
  <si>
    <t>Yellow2</t>
  </si>
  <si>
    <t>Yellow3</t>
  </si>
  <si>
    <t>NightLite</t>
  </si>
  <si>
    <t>Hdnight</t>
  </si>
  <si>
    <t>Anova: Two-Factor With Replication</t>
  </si>
  <si>
    <t>SUMMARY</t>
  </si>
  <si>
    <t>Sum</t>
  </si>
  <si>
    <t>Average</t>
  </si>
  <si>
    <t>Variance</t>
  </si>
  <si>
    <t>Source of Variation</t>
  </si>
  <si>
    <t>P-value</t>
  </si>
  <si>
    <t>F crit</t>
  </si>
  <si>
    <t>Interaction</t>
  </si>
  <si>
    <t>HLG</t>
  </si>
  <si>
    <t>HLG Effect</t>
  </si>
  <si>
    <t>t-Test: Paired Two Sample for Means</t>
  </si>
  <si>
    <t>Mean</t>
  </si>
  <si>
    <t>Observations</t>
  </si>
  <si>
    <t>Pearson Correlation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</si>
  <si>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</si>
  <si>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</si>
  <si>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</si>
  <si>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</si>
  <si>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</si>
  <si>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</si>
  <si>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Contrast</t>
  </si>
  <si>
    <t>Yellow</t>
  </si>
  <si>
    <t>Glasses</t>
  </si>
  <si>
    <t>t-Test: Two-Sample Assuming Equal Variances</t>
  </si>
  <si>
    <t>Pooled Variance</t>
  </si>
  <si>
    <t>Initial 12 with Dark blue Shirt Ped (DY)</t>
  </si>
  <si>
    <t>Younger 6 with Salmon Shirt Ped (OY)</t>
  </si>
  <si>
    <t>Older 4 with Salmon Shirt Ped (OO)</t>
  </si>
  <si>
    <t>C_DY_HLGN</t>
  </si>
  <si>
    <t>C_OY_HLGN</t>
  </si>
  <si>
    <t>C_DY_HLGY</t>
  </si>
  <si>
    <t>C_OY_HLGY</t>
  </si>
  <si>
    <t>Y_DY_HLGN</t>
  </si>
  <si>
    <t>Y_OY_HLGN</t>
  </si>
  <si>
    <t>Y_DY_HLGY</t>
  </si>
  <si>
    <t>Y_OY_HLGY</t>
  </si>
  <si>
    <t>Navy</t>
  </si>
  <si>
    <t>Orange</t>
  </si>
  <si>
    <t>Young</t>
  </si>
  <si>
    <t>Old</t>
  </si>
  <si>
    <t>Subject #</t>
  </si>
  <si>
    <t>CS with App_HLGN</t>
  </si>
  <si>
    <t>CS with App_HLGY</t>
  </si>
  <si>
    <t>CS Pelli-Robson</t>
  </si>
  <si>
    <t>HD Night</t>
  </si>
  <si>
    <t>Knight Visor</t>
  </si>
  <si>
    <t>Nite-Lite</t>
  </si>
  <si>
    <t>ClearLenses</t>
  </si>
  <si>
    <t>Both</t>
  </si>
  <si>
    <t>HLGN VA with App</t>
  </si>
  <si>
    <t>HLGY VA with App</t>
  </si>
  <si>
    <t>Clinic Day VA</t>
  </si>
  <si>
    <t>Clinic Night VA</t>
  </si>
  <si>
    <t>AVG</t>
  </si>
  <si>
    <t>SD</t>
  </si>
  <si>
    <t>YoungOrange</t>
  </si>
  <si>
    <t>YoungBlue</t>
  </si>
  <si>
    <t>OldOrange</t>
  </si>
  <si>
    <t>M</t>
  </si>
  <si>
    <t>YB10</t>
  </si>
  <si>
    <t>YB11</t>
  </si>
  <si>
    <t>YB12</t>
  </si>
  <si>
    <t>YB01</t>
  </si>
  <si>
    <t>YB02</t>
  </si>
  <si>
    <t>YB03</t>
  </si>
  <si>
    <t>YB04</t>
  </si>
  <si>
    <t>YB05</t>
  </si>
  <si>
    <t>YB06</t>
  </si>
  <si>
    <t>YB07</t>
  </si>
  <si>
    <t>YB08</t>
  </si>
  <si>
    <t>YB09</t>
  </si>
  <si>
    <t>YO01</t>
  </si>
  <si>
    <t>YO02</t>
  </si>
  <si>
    <t>YO03</t>
  </si>
  <si>
    <t>YO04</t>
  </si>
  <si>
    <t>YO05</t>
  </si>
  <si>
    <t>YO06</t>
  </si>
  <si>
    <t>OO01</t>
  </si>
  <si>
    <t>OO02</t>
  </si>
  <si>
    <t>OO03</t>
  </si>
  <si>
    <t>OO04</t>
  </si>
  <si>
    <t>Yellow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</si>
</sst>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18"/>
      </bottom>
      <diagonal/>
    </border>
    <border>
      <left/>
      <right/>
      <top style="medium">
        <color indexed="64"/>
      </top>
      <bottom style="medium">
        <color indexed="18"/>
      </bottom>
      <diagonal/>
    </border>
    <border>
      <left/>
      <right style="medium">
        <color indexed="64"/>
      </right>
      <top style="medium">
        <color indexed="64"/>
      </top>
      <bottom style="medium">
        <color indexed="1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14" applyNumberFormat="0" applyAlignment="0" applyProtection="0"/>
    <xf numFmtId="0" fontId="4" fillId="3" borderId="15" applyNumberFormat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7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0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0" xfId="0" applyFill="1" applyBorder="1" applyAlignment="1"/>
    <xf numFmtId="0" fontId="1" fillId="0" borderId="12" xfId="0" applyFont="1" applyFill="1" applyBorder="1" applyAlignment="1">
      <alignment horizontal="right"/>
    </xf>
    <xf numFmtId="0" fontId="0" fillId="0" borderId="8" xfId="0" applyFill="1" applyBorder="1" applyAlignment="1"/>
    <xf numFmtId="0" fontId="2" fillId="0" borderId="13" xfId="0" applyFont="1" applyFill="1" applyBorder="1" applyAlignment="1">
      <alignment horizontal="center"/>
    </xf>
    <xf numFmtId="0" fontId="0" fillId="0" borderId="16" xfId="0" applyFill="1" applyBorder="1" applyAlignment="1"/>
    <xf numFmtId="0" fontId="4" fillId="3" borderId="15" xfId="2"/>
    <xf numFmtId="0" fontId="3" fillId="2" borderId="14" xfId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10" xfId="0" applyFill="1" applyBorder="1" applyAlignment="1"/>
    <xf numFmtId="0" fontId="0" fillId="0" borderId="1" xfId="0" applyFill="1" applyBorder="1" applyAlignment="1"/>
    <xf numFmtId="0" fontId="1" fillId="0" borderId="1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20" xfId="0" applyFill="1" applyBorder="1"/>
    <xf numFmtId="0" fontId="0" fillId="0" borderId="20" xfId="0" applyBorder="1"/>
    <xf numFmtId="0" fontId="5" fillId="4" borderId="6" xfId="3" applyBorder="1" applyAlignment="1"/>
    <xf numFmtId="0" fontId="5" fillId="4" borderId="10" xfId="3" applyBorder="1" applyAlignment="1"/>
    <xf numFmtId="0" fontId="5" fillId="4" borderId="2" xfId="3" applyBorder="1"/>
    <xf numFmtId="0" fontId="5" fillId="4" borderId="6" xfId="3" applyBorder="1"/>
    <xf numFmtId="0" fontId="5" fillId="4" borderId="10" xfId="3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16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11" xfId="0" applyNumberFormat="1" applyBorder="1"/>
    <xf numFmtId="2" fontId="0" fillId="0" borderId="22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9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1" xfId="0" applyNumberFormat="1" applyBorder="1"/>
    <xf numFmtId="2" fontId="0" fillId="0" borderId="16" xfId="0" applyNumberFormat="1" applyFill="1" applyBorder="1"/>
    <xf numFmtId="2" fontId="0" fillId="0" borderId="8" xfId="0" applyNumberFormat="1" applyFill="1" applyBorder="1"/>
    <xf numFmtId="2" fontId="0" fillId="0" borderId="16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2" fontId="0" fillId="0" borderId="9" xfId="0" applyNumberFormat="1" applyFill="1" applyBorder="1" applyAlignment="1">
      <alignment horizontal="right"/>
    </xf>
    <xf numFmtId="2" fontId="0" fillId="0" borderId="1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10" xfId="0" applyNumberForma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0" xfId="0" applyFont="1"/>
    <xf numFmtId="0" fontId="2" fillId="6" borderId="13" xfId="0" applyFont="1" applyFill="1" applyBorder="1" applyAlignment="1">
      <alignment horizontal="center"/>
    </xf>
    <xf numFmtId="0" fontId="6" fillId="5" borderId="3" xfId="4" applyBorder="1"/>
    <xf numFmtId="0" fontId="6" fillId="5" borderId="5" xfId="4" applyBorder="1"/>
    <xf numFmtId="0" fontId="6" fillId="5" borderId="9" xfId="4" applyBorder="1"/>
  </cellXfs>
  <cellStyles count="5">
    <cellStyle name="Check Cell" xfId="2" builtinId="23"/>
    <cellStyle name="Good" xfId="3" builtinId="26"/>
    <cellStyle name="Input" xfId="1" builtinId="20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FFFF9F"/>
      <color rgb="FFFFFFC9"/>
      <color rgb="FFFFFF69"/>
      <color rgb="FF285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Orange shirt pedestrian: Older (n=4)</a:t>
            </a:r>
          </a:p>
        </c:rich>
      </c:tx>
      <c:layout>
        <c:manualLayout>
          <c:xMode val="edge"/>
          <c:yMode val="edge"/>
          <c:x val="0.251893873492924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09261342332208"/>
          <c:y val="8.534015891053591E-2"/>
          <c:w val="0.82398675165604285"/>
          <c:h val="0.83575414745142951"/>
        </c:manualLayout>
      </c:layout>
      <c:barChart>
        <c:barDir val="col"/>
        <c:grouping val="clustered"/>
        <c:varyColors val="0"/>
        <c:ser>
          <c:idx val="0"/>
          <c:order val="0"/>
          <c:tx>
            <c:v>HLGN</c:v>
          </c:tx>
          <c:spPr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E8-4FDF-9EA6-FE5334A600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AE8-4FDF-9EA6-FE5334A600DE}"/>
              </c:ext>
            </c:extLst>
          </c:dPt>
          <c:dPt>
            <c:idx val="2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AE8-4FDF-9EA6-FE5334A600DE}"/>
              </c:ext>
            </c:extLst>
          </c:dPt>
          <c:dPt>
            <c:idx val="3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AE8-4FDF-9EA6-FE5334A600DE}"/>
              </c:ext>
            </c:extLst>
          </c:dPt>
          <c:errBars>
            <c:errBarType val="both"/>
            <c:errValType val="cust"/>
            <c:noEndCap val="0"/>
            <c:plus>
              <c:numRef>
                <c:f>'Response time'!$Y$40:$AB$40</c:f>
                <c:numCache>
                  <c:formatCode>General</c:formatCode>
                  <c:ptCount val="4"/>
                  <c:pt idx="0">
                    <c:v>7.4009435470293219E-2</c:v>
                  </c:pt>
                  <c:pt idx="1">
                    <c:v>0.16880785558907382</c:v>
                  </c:pt>
                  <c:pt idx="2">
                    <c:v>0.12308789305650691</c:v>
                  </c:pt>
                  <c:pt idx="3">
                    <c:v>0.1229518955555579</c:v>
                  </c:pt>
                </c:numCache>
              </c:numRef>
            </c:plus>
            <c:minus>
              <c:numRef>
                <c:f>'Response time'!$Y$40:$AB$40</c:f>
                <c:numCache>
                  <c:formatCode>General</c:formatCode>
                  <c:ptCount val="4"/>
                  <c:pt idx="0">
                    <c:v>7.4009435470293219E-2</c:v>
                  </c:pt>
                  <c:pt idx="1">
                    <c:v>0.16880785558907382</c:v>
                  </c:pt>
                  <c:pt idx="2">
                    <c:v>0.12308789305650691</c:v>
                  </c:pt>
                  <c:pt idx="3">
                    <c:v>0.1229518955555579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'Response time'!$C$35:$F$35</c:f>
              <c:strCache>
                <c:ptCount val="4"/>
                <c:pt idx="0">
                  <c:v>Clear</c:v>
                </c:pt>
                <c:pt idx="1">
                  <c:v>Yellow1</c:v>
                </c:pt>
                <c:pt idx="2">
                  <c:v>Yellow2</c:v>
                </c:pt>
                <c:pt idx="3">
                  <c:v>Yellow3</c:v>
                </c:pt>
              </c:strCache>
            </c:strRef>
          </c:cat>
          <c:val>
            <c:numRef>
              <c:f>'Response time'!$Y$39:$AB$39</c:f>
              <c:numCache>
                <c:formatCode>General</c:formatCode>
                <c:ptCount val="4"/>
                <c:pt idx="0">
                  <c:v>1.3096527729166667</c:v>
                </c:pt>
                <c:pt idx="1">
                  <c:v>1.5329166843749999</c:v>
                </c:pt>
                <c:pt idx="2">
                  <c:v>1.4935416620833335</c:v>
                </c:pt>
                <c:pt idx="3">
                  <c:v>1.5552083333333333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8-4FDF-9EA6-FE5334A600DE}"/>
            </c:ext>
          </c:extLst>
        </c:ser>
        <c:ser>
          <c:idx val="1"/>
          <c:order val="1"/>
          <c:tx>
            <c:v>HLGY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AE8-4FDF-9EA6-FE5334A600DE}"/>
              </c:ext>
            </c:extLst>
          </c:dPt>
          <c:dPt>
            <c:idx val="2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AE8-4FDF-9EA6-FE5334A600DE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AE8-4FDF-9EA6-FE5334A600DE}"/>
              </c:ext>
            </c:extLst>
          </c:dPt>
          <c:errBars>
            <c:errBarType val="both"/>
            <c:errValType val="cust"/>
            <c:noEndCap val="0"/>
            <c:plus>
              <c:numRef>
                <c:f>'Response time'!$Y$46:$AB$46</c:f>
                <c:numCache>
                  <c:formatCode>General</c:formatCode>
                  <c:ptCount val="4"/>
                  <c:pt idx="0">
                    <c:v>0.17507946949945344</c:v>
                  </c:pt>
                  <c:pt idx="1">
                    <c:v>0.31994445429565604</c:v>
                  </c:pt>
                  <c:pt idx="2">
                    <c:v>4.1914210915319605E-2</c:v>
                  </c:pt>
                  <c:pt idx="3">
                    <c:v>0.14097694901823368</c:v>
                  </c:pt>
                </c:numCache>
              </c:numRef>
            </c:plus>
            <c:minus>
              <c:numRef>
                <c:f>'Response time'!$Y$46:$AB$46</c:f>
                <c:numCache>
                  <c:formatCode>General</c:formatCode>
                  <c:ptCount val="4"/>
                  <c:pt idx="0">
                    <c:v>0.17507946949945344</c:v>
                  </c:pt>
                  <c:pt idx="1">
                    <c:v>0.31994445429565604</c:v>
                  </c:pt>
                  <c:pt idx="2">
                    <c:v>4.1914210915319605E-2</c:v>
                  </c:pt>
                  <c:pt idx="3">
                    <c:v>0.14097694901823368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'Response time'!$C$35:$F$35</c:f>
              <c:strCache>
                <c:ptCount val="4"/>
                <c:pt idx="0">
                  <c:v>Clear</c:v>
                </c:pt>
                <c:pt idx="1">
                  <c:v>Yellow1</c:v>
                </c:pt>
                <c:pt idx="2">
                  <c:v>Yellow2</c:v>
                </c:pt>
                <c:pt idx="3">
                  <c:v>Yellow3</c:v>
                </c:pt>
              </c:strCache>
            </c:strRef>
          </c:cat>
          <c:val>
            <c:numRef>
              <c:f>'Response time'!$Y$45:$AB$45</c:f>
              <c:numCache>
                <c:formatCode>General</c:formatCode>
                <c:ptCount val="4"/>
                <c:pt idx="0">
                  <c:v>2.8677430590624997</c:v>
                </c:pt>
                <c:pt idx="1">
                  <c:v>2.9614235958333333</c:v>
                </c:pt>
                <c:pt idx="2">
                  <c:v>2.9600694239583336</c:v>
                </c:pt>
                <c:pt idx="3">
                  <c:v>2.9772569656250001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E8-4FDF-9EA6-FE5334A6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6430368"/>
        <c:axId val="1696436192"/>
      </c:barChart>
      <c:catAx>
        <c:axId val="169643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436192"/>
        <c:crosses val="autoZero"/>
        <c:auto val="1"/>
        <c:lblAlgn val="ctr"/>
        <c:lblOffset val="100"/>
        <c:noMultiLvlLbl val="0"/>
      </c:catAx>
      <c:valAx>
        <c:axId val="16964361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Response time [sec]</a:t>
                </a:r>
              </a:p>
            </c:rich>
          </c:tx>
          <c:layout>
            <c:manualLayout>
              <c:xMode val="edge"/>
              <c:yMode val="edge"/>
              <c:x val="0"/>
              <c:y val="0.32063214972203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430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107712492565364"/>
          <c:y val="8.7187545743389286E-2"/>
          <c:w val="0.14507502354760821"/>
          <c:h val="0.11936516918961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Orange shirt pedestrian: Young  (n=6)</a:t>
            </a:r>
          </a:p>
        </c:rich>
      </c:tx>
      <c:layout>
        <c:manualLayout>
          <c:xMode val="edge"/>
          <c:yMode val="edge"/>
          <c:x val="0.205540113765022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09261342332208"/>
          <c:y val="8.534015891053591E-2"/>
          <c:w val="0.82398675165604285"/>
          <c:h val="0.83575414745142951"/>
        </c:manualLayout>
      </c:layout>
      <c:barChart>
        <c:barDir val="col"/>
        <c:grouping val="clustered"/>
        <c:varyColors val="0"/>
        <c:ser>
          <c:idx val="0"/>
          <c:order val="0"/>
          <c:tx>
            <c:v>HLGN</c:v>
          </c:tx>
          <c:spPr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40-4E4B-B479-7FF801C1F61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8FD-4C2B-813E-A3D38BA69441}"/>
              </c:ext>
            </c:extLst>
          </c:dPt>
          <c:dPt>
            <c:idx val="2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FD-4C2B-813E-A3D38BA69441}"/>
              </c:ext>
            </c:extLst>
          </c:dPt>
          <c:dPt>
            <c:idx val="3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8FD-4C2B-813E-A3D38BA69441}"/>
              </c:ext>
            </c:extLst>
          </c:dPt>
          <c:errBars>
            <c:errBarType val="both"/>
            <c:errValType val="cust"/>
            <c:noEndCap val="0"/>
            <c:plus>
              <c:numRef>
                <c:f>'Response time'!$N$40:$Q$40</c:f>
                <c:numCache>
                  <c:formatCode>General</c:formatCode>
                  <c:ptCount val="4"/>
                  <c:pt idx="0">
                    <c:v>5.4209674890433136E-2</c:v>
                  </c:pt>
                  <c:pt idx="1">
                    <c:v>5.2810398384629663E-2</c:v>
                  </c:pt>
                  <c:pt idx="2">
                    <c:v>3.6515711370822504E-2</c:v>
                  </c:pt>
                  <c:pt idx="3">
                    <c:v>0.12522433347757769</c:v>
                  </c:pt>
                </c:numCache>
              </c:numRef>
            </c:plus>
            <c:minus>
              <c:numRef>
                <c:f>'Response time'!$N$40:$Q$40</c:f>
                <c:numCache>
                  <c:formatCode>General</c:formatCode>
                  <c:ptCount val="4"/>
                  <c:pt idx="0">
                    <c:v>5.4209674890433136E-2</c:v>
                  </c:pt>
                  <c:pt idx="1">
                    <c:v>5.2810398384629663E-2</c:v>
                  </c:pt>
                  <c:pt idx="2">
                    <c:v>3.6515711370822504E-2</c:v>
                  </c:pt>
                  <c:pt idx="3">
                    <c:v>0.12522433347757769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'Response time'!$C$35:$F$35</c:f>
              <c:strCache>
                <c:ptCount val="4"/>
                <c:pt idx="0">
                  <c:v>Clear</c:v>
                </c:pt>
                <c:pt idx="1">
                  <c:v>Yellow1</c:v>
                </c:pt>
                <c:pt idx="2">
                  <c:v>Yellow2</c:v>
                </c:pt>
                <c:pt idx="3">
                  <c:v>Yellow3</c:v>
                </c:pt>
              </c:strCache>
            </c:strRef>
          </c:cat>
          <c:val>
            <c:numRef>
              <c:f>'Response time'!$N$39:$Q$39</c:f>
              <c:numCache>
                <c:formatCode>General</c:formatCode>
                <c:ptCount val="4"/>
                <c:pt idx="0">
                  <c:v>1.1584722208333333</c:v>
                </c:pt>
                <c:pt idx="1">
                  <c:v>1.2132870240277775</c:v>
                </c:pt>
                <c:pt idx="2">
                  <c:v>1.3031713145833335</c:v>
                </c:pt>
                <c:pt idx="3">
                  <c:v>1.3070833170833334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40-4E4B-B479-7FF801C1F616}"/>
            </c:ext>
          </c:extLst>
        </c:ser>
        <c:ser>
          <c:idx val="1"/>
          <c:order val="1"/>
          <c:tx>
            <c:v>HLGY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B40-4E4B-B479-7FF801C1F616}"/>
              </c:ext>
            </c:extLst>
          </c:dPt>
          <c:dPt>
            <c:idx val="2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40-4E4B-B479-7FF801C1F616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40-4E4B-B479-7FF801C1F616}"/>
              </c:ext>
            </c:extLst>
          </c:dPt>
          <c:errBars>
            <c:errBarType val="both"/>
            <c:errValType val="cust"/>
            <c:noEndCap val="0"/>
            <c:plus>
              <c:numRef>
                <c:f>'Response time'!$N$46:$Q$46</c:f>
                <c:numCache>
                  <c:formatCode>General</c:formatCode>
                  <c:ptCount val="4"/>
                  <c:pt idx="0">
                    <c:v>0.3482341293505673</c:v>
                  </c:pt>
                  <c:pt idx="1">
                    <c:v>0.14810372084722587</c:v>
                  </c:pt>
                  <c:pt idx="2">
                    <c:v>0.19433122411816087</c:v>
                  </c:pt>
                  <c:pt idx="3">
                    <c:v>0.20602016414958549</c:v>
                  </c:pt>
                </c:numCache>
              </c:numRef>
            </c:plus>
            <c:minus>
              <c:numRef>
                <c:f>'Response time'!$N$46:$Q$46</c:f>
                <c:numCache>
                  <c:formatCode>General</c:formatCode>
                  <c:ptCount val="4"/>
                  <c:pt idx="0">
                    <c:v>0.3482341293505673</c:v>
                  </c:pt>
                  <c:pt idx="1">
                    <c:v>0.14810372084722587</c:v>
                  </c:pt>
                  <c:pt idx="2">
                    <c:v>0.19433122411816087</c:v>
                  </c:pt>
                  <c:pt idx="3">
                    <c:v>0.20602016414958549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'Response time'!$C$35:$F$35</c:f>
              <c:strCache>
                <c:ptCount val="4"/>
                <c:pt idx="0">
                  <c:v>Clear</c:v>
                </c:pt>
                <c:pt idx="1">
                  <c:v>Yellow1</c:v>
                </c:pt>
                <c:pt idx="2">
                  <c:v>Yellow2</c:v>
                </c:pt>
                <c:pt idx="3">
                  <c:v>Yellow3</c:v>
                </c:pt>
              </c:strCache>
            </c:strRef>
          </c:cat>
          <c:val>
            <c:numRef>
              <c:f>'Response time'!$N$45:$Q$45</c:f>
              <c:numCache>
                <c:formatCode>General</c:formatCode>
                <c:ptCount val="4"/>
                <c:pt idx="0">
                  <c:v>1.4886573930555553</c:v>
                </c:pt>
                <c:pt idx="1">
                  <c:v>1.4364583486111113</c:v>
                </c:pt>
                <c:pt idx="2">
                  <c:v>1.4729629993055553</c:v>
                </c:pt>
                <c:pt idx="3">
                  <c:v>1.5615972186111111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40-4E4B-B479-7FF801C1F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6430368"/>
        <c:axId val="1696436192"/>
      </c:barChart>
      <c:catAx>
        <c:axId val="169643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436192"/>
        <c:crosses val="autoZero"/>
        <c:auto val="1"/>
        <c:lblAlgn val="ctr"/>
        <c:lblOffset val="100"/>
        <c:noMultiLvlLbl val="0"/>
      </c:catAx>
      <c:valAx>
        <c:axId val="16964361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Response time [sec]</a:t>
                </a:r>
              </a:p>
            </c:rich>
          </c:tx>
          <c:layout>
            <c:manualLayout>
              <c:xMode val="edge"/>
              <c:yMode val="edge"/>
              <c:x val="0"/>
              <c:y val="0.32063214972203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430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108322944585283"/>
          <c:y val="8.7187545743389286E-2"/>
          <c:w val="0.14506869765774957"/>
          <c:h val="0.11936516918961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Dark Blue shirt pedestrian: Young (n=12)</a:t>
            </a:r>
          </a:p>
        </c:rich>
      </c:tx>
      <c:layout>
        <c:manualLayout>
          <c:xMode val="edge"/>
          <c:yMode val="edge"/>
          <c:x val="0.174734519745162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09261342332208"/>
          <c:y val="8.534015891053591E-2"/>
          <c:w val="0.82398675165604285"/>
          <c:h val="0.83575414745142951"/>
        </c:manualLayout>
      </c:layout>
      <c:barChart>
        <c:barDir val="col"/>
        <c:grouping val="clustered"/>
        <c:varyColors val="0"/>
        <c:ser>
          <c:idx val="0"/>
          <c:order val="0"/>
          <c:tx>
            <c:v>HLGN</c:v>
          </c:tx>
          <c:spPr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F5-4955-BD06-A92A1E22D09A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0A5-4C5F-BFDC-19E3D12DE625}"/>
              </c:ext>
            </c:extLst>
          </c:dPt>
          <c:dPt>
            <c:idx val="2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A5-4C5F-BFDC-19E3D12DE625}"/>
              </c:ext>
            </c:extLst>
          </c:dPt>
          <c:dPt>
            <c:idx val="3"/>
            <c:invertIfNegative val="0"/>
            <c:bubble3D val="0"/>
            <c:spPr>
              <a:pattFill prst="lgConfetti">
                <a:fgClr>
                  <a:schemeClr val="bg1">
                    <a:lumMod val="50000"/>
                  </a:schemeClr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0A5-4C5F-BFDC-19E3D12DE625}"/>
              </c:ext>
            </c:extLst>
          </c:dPt>
          <c:errBars>
            <c:errBarType val="both"/>
            <c:errValType val="cust"/>
            <c:noEndCap val="0"/>
            <c:plus>
              <c:numRef>
                <c:f>'Response time'!$C$40:$F$40</c:f>
                <c:numCache>
                  <c:formatCode>General</c:formatCode>
                  <c:ptCount val="4"/>
                  <c:pt idx="0">
                    <c:v>6.1118131997009974E-2</c:v>
                  </c:pt>
                  <c:pt idx="1">
                    <c:v>6.6717572638742825E-2</c:v>
                  </c:pt>
                  <c:pt idx="2">
                    <c:v>5.8819122907471086E-2</c:v>
                  </c:pt>
                  <c:pt idx="3">
                    <c:v>4.3951493116584507E-2</c:v>
                  </c:pt>
                </c:numCache>
              </c:numRef>
            </c:plus>
            <c:minus>
              <c:numRef>
                <c:f>'Response time'!$C$40:$F$40</c:f>
                <c:numCache>
                  <c:formatCode>General</c:formatCode>
                  <c:ptCount val="4"/>
                  <c:pt idx="0">
                    <c:v>6.1118131997009974E-2</c:v>
                  </c:pt>
                  <c:pt idx="1">
                    <c:v>6.6717572638742825E-2</c:v>
                  </c:pt>
                  <c:pt idx="2">
                    <c:v>5.8819122907471086E-2</c:v>
                  </c:pt>
                  <c:pt idx="3">
                    <c:v>4.3951493116584507E-2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'Response time'!$C$35:$F$35</c:f>
              <c:strCache>
                <c:ptCount val="4"/>
                <c:pt idx="0">
                  <c:v>Clear</c:v>
                </c:pt>
                <c:pt idx="1">
                  <c:v>Yellow1</c:v>
                </c:pt>
                <c:pt idx="2">
                  <c:v>Yellow2</c:v>
                </c:pt>
                <c:pt idx="3">
                  <c:v>Yellow3</c:v>
                </c:pt>
              </c:strCache>
            </c:strRef>
          </c:cat>
          <c:val>
            <c:numRef>
              <c:f>'Response time'!$C$39:$F$39</c:f>
              <c:numCache>
                <c:formatCode>General</c:formatCode>
                <c:ptCount val="4"/>
                <c:pt idx="0">
                  <c:v>1.2344213111111111</c:v>
                </c:pt>
                <c:pt idx="1">
                  <c:v>1.2821990627083333</c:v>
                </c:pt>
                <c:pt idx="2">
                  <c:v>1.3136342370138887</c:v>
                </c:pt>
                <c:pt idx="3">
                  <c:v>1.2909722152777778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5-4955-BD06-A92A1E22D09A}"/>
            </c:ext>
          </c:extLst>
        </c:ser>
        <c:ser>
          <c:idx val="1"/>
          <c:order val="1"/>
          <c:tx>
            <c:v>HLGY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4F5-4955-BD06-A92A1E22D09A}"/>
              </c:ext>
            </c:extLst>
          </c:dPt>
          <c:dPt>
            <c:idx val="2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4F5-4955-BD06-A92A1E22D09A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rgbClr val="FFFF00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4F5-4955-BD06-A92A1E22D09A}"/>
              </c:ext>
            </c:extLst>
          </c:dPt>
          <c:errBars>
            <c:errBarType val="both"/>
            <c:errValType val="cust"/>
            <c:noEndCap val="0"/>
            <c:plus>
              <c:numRef>
                <c:f>'Response time'!$C$46:$F$46</c:f>
                <c:numCache>
                  <c:formatCode>General</c:formatCode>
                  <c:ptCount val="4"/>
                  <c:pt idx="0">
                    <c:v>0.25955916855917655</c:v>
                  </c:pt>
                  <c:pt idx="1">
                    <c:v>0.19244331080405497</c:v>
                  </c:pt>
                  <c:pt idx="2">
                    <c:v>0.32257401061750168</c:v>
                  </c:pt>
                  <c:pt idx="3">
                    <c:v>0.20706533282097828</c:v>
                  </c:pt>
                </c:numCache>
              </c:numRef>
            </c:plus>
            <c:minus>
              <c:numRef>
                <c:f>'Response time'!$C$46:$F$46</c:f>
                <c:numCache>
                  <c:formatCode>General</c:formatCode>
                  <c:ptCount val="4"/>
                  <c:pt idx="0">
                    <c:v>0.25955916855917655</c:v>
                  </c:pt>
                  <c:pt idx="1">
                    <c:v>0.19244331080405497</c:v>
                  </c:pt>
                  <c:pt idx="2">
                    <c:v>0.32257401061750168</c:v>
                  </c:pt>
                  <c:pt idx="3">
                    <c:v>0.20706533282097828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'Response time'!$C$35:$F$35</c:f>
              <c:strCache>
                <c:ptCount val="4"/>
                <c:pt idx="0">
                  <c:v>Clear</c:v>
                </c:pt>
                <c:pt idx="1">
                  <c:v>Yellow1</c:v>
                </c:pt>
                <c:pt idx="2">
                  <c:v>Yellow2</c:v>
                </c:pt>
                <c:pt idx="3">
                  <c:v>Yellow3</c:v>
                </c:pt>
              </c:strCache>
            </c:strRef>
          </c:cat>
          <c:val>
            <c:numRef>
              <c:f>'Response time'!$C$45:$F$45</c:f>
              <c:numCache>
                <c:formatCode>General</c:formatCode>
                <c:ptCount val="4"/>
                <c:pt idx="0">
                  <c:v>1.5111342190972223</c:v>
                </c:pt>
                <c:pt idx="1">
                  <c:v>1.5998379663194446</c:v>
                </c:pt>
                <c:pt idx="2">
                  <c:v>1.5938657190972221</c:v>
                </c:pt>
                <c:pt idx="3">
                  <c:v>1.6650462786805555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F5-4955-BD06-A92A1E22D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6430368"/>
        <c:axId val="1696436192"/>
      </c:barChart>
      <c:catAx>
        <c:axId val="169643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436192"/>
        <c:crosses val="autoZero"/>
        <c:auto val="1"/>
        <c:lblAlgn val="ctr"/>
        <c:lblOffset val="100"/>
        <c:noMultiLvlLbl val="0"/>
      </c:catAx>
      <c:valAx>
        <c:axId val="16964361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Response time [sec]</a:t>
                </a:r>
              </a:p>
            </c:rich>
          </c:tx>
          <c:layout>
            <c:manualLayout>
              <c:xMode val="edge"/>
              <c:yMode val="edge"/>
              <c:x val="0"/>
              <c:y val="0.32063214972203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430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3802195629534814"/>
          <c:y val="8.7187545743389286E-2"/>
          <c:w val="0.14813012101114761"/>
          <c:h val="0.10871270729662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64</xdr:row>
      <xdr:rowOff>0</xdr:rowOff>
    </xdr:from>
    <xdr:to>
      <xdr:col>29</xdr:col>
      <xdr:colOff>109199</xdr:colOff>
      <xdr:row>81</xdr:row>
      <xdr:rowOff>14288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64</xdr:row>
      <xdr:rowOff>0</xdr:rowOff>
    </xdr:from>
    <xdr:to>
      <xdr:col>18</xdr:col>
      <xdr:colOff>435771</xdr:colOff>
      <xdr:row>81</xdr:row>
      <xdr:rowOff>14288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6</xdr:col>
      <xdr:colOff>163627</xdr:colOff>
      <xdr:row>81</xdr:row>
      <xdr:rowOff>14288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Sync%20Directory/Antiglare%20Study/CONSOLIDATED%20DATA/Antiglare_Consolidated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5PS"/>
      <sheetName val="00016PS"/>
      <sheetName val="0022PS"/>
      <sheetName val="0023PS"/>
      <sheetName val="0024PS"/>
      <sheetName val="0025PS"/>
      <sheetName val="0026PS"/>
      <sheetName val="0027PS"/>
      <sheetName val="0028PS"/>
      <sheetName val="0029PS"/>
      <sheetName val="0030PS"/>
      <sheetName val="0031PS"/>
      <sheetName val="0033PS_OldRedShirt"/>
      <sheetName val="0042PS_OldRedShirt"/>
      <sheetName val="0043PS_OldRedShirt"/>
      <sheetName val="0047PS_OldRedShirt"/>
      <sheetName val="0038PS_YoungRed"/>
      <sheetName val="0039PS_YoungRed"/>
      <sheetName val="0040PS_YoungRed"/>
      <sheetName val="0041PS_YoungRed"/>
      <sheetName val="0044PS_YoungRed"/>
      <sheetName val="0045PS_YoungRed"/>
    </sheetNames>
    <sheetDataSet>
      <sheetData sheetId="0">
        <row r="35">
          <cell r="C35" t="str">
            <v>Clear</v>
          </cell>
          <cell r="D35" t="str">
            <v>Yellow1</v>
          </cell>
          <cell r="E35" t="str">
            <v>Yellow2</v>
          </cell>
          <cell r="F35" t="str">
            <v>Yellow3</v>
          </cell>
        </row>
        <row r="40">
          <cell r="C40">
            <v>6.1118131997009974E-2</v>
          </cell>
          <cell r="D40">
            <v>6.6717572638742825E-2</v>
          </cell>
          <cell r="E40">
            <v>5.8819122907471086E-2</v>
          </cell>
          <cell r="F40">
            <v>4.3951493116584507E-2</v>
          </cell>
        </row>
        <row r="46">
          <cell r="C46">
            <v>0.25955916855917655</v>
          </cell>
          <cell r="D46">
            <v>0.19244331080405497</v>
          </cell>
          <cell r="E46">
            <v>0.32257401061750168</v>
          </cell>
          <cell r="F46">
            <v>0.20706533282097828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32"/>
  <sheetViews>
    <sheetView zoomScale="80" zoomScaleNormal="80" workbookViewId="0">
      <selection activeCell="C6" sqref="C6:C17"/>
    </sheetView>
  </sheetViews>
  <sheetFormatPr defaultRowHeight="15" x14ac:dyDescent="0.25"/>
  <cols>
    <col min="4" max="4" width="12" bestFit="1" customWidth="1"/>
    <col min="5" max="5" width="11.42578125" customWidth="1"/>
    <col min="6" max="8" width="12" bestFit="1" customWidth="1"/>
    <col min="9" max="9" width="11.42578125" customWidth="1"/>
    <col min="10" max="11" width="12" bestFit="1" customWidth="1"/>
    <col min="12" max="12" width="15" bestFit="1" customWidth="1"/>
    <col min="15" max="15" width="12" bestFit="1" customWidth="1"/>
    <col min="16" max="16" width="9" bestFit="1" customWidth="1"/>
    <col min="17" max="17" width="12.7109375" bestFit="1" customWidth="1"/>
    <col min="18" max="18" width="10.140625" customWidth="1"/>
    <col min="19" max="21" width="12.7109375" bestFit="1" customWidth="1"/>
    <col min="22" max="22" width="10" customWidth="1"/>
    <col min="23" max="25" width="12.7109375" bestFit="1" customWidth="1"/>
    <col min="26" max="26" width="14.28515625" bestFit="1" customWidth="1"/>
  </cols>
  <sheetData>
    <row r="2" spans="2:26" ht="15.75" thickBot="1" x14ac:dyDescent="0.3"/>
    <row r="3" spans="2:26" ht="15.75" thickBot="1" x14ac:dyDescent="0.3">
      <c r="B3" s="36" t="s">
        <v>24</v>
      </c>
      <c r="C3" s="54" t="s">
        <v>82</v>
      </c>
      <c r="D3" s="41" t="s">
        <v>83</v>
      </c>
      <c r="E3" s="42"/>
      <c r="F3" s="42"/>
      <c r="G3" s="43"/>
      <c r="H3" s="42" t="s">
        <v>84</v>
      </c>
      <c r="I3" s="42"/>
      <c r="J3" s="42"/>
      <c r="K3" s="43"/>
      <c r="L3" s="39" t="s">
        <v>85</v>
      </c>
      <c r="O3" s="37" t="s">
        <v>24</v>
      </c>
      <c r="P3" s="65" t="s">
        <v>82</v>
      </c>
      <c r="Q3" s="41" t="s">
        <v>91</v>
      </c>
      <c r="R3" s="42"/>
      <c r="S3" s="42"/>
      <c r="T3" s="43"/>
      <c r="U3" s="42" t="s">
        <v>92</v>
      </c>
      <c r="V3" s="42"/>
      <c r="W3" s="42"/>
      <c r="X3" s="43"/>
      <c r="Y3" s="39"/>
      <c r="Z3" s="36"/>
    </row>
    <row r="4" spans="2:26" ht="15.75" thickBot="1" x14ac:dyDescent="0.3">
      <c r="B4" s="40"/>
      <c r="C4" s="55"/>
      <c r="D4" s="46" t="s">
        <v>89</v>
      </c>
      <c r="E4" s="46" t="s">
        <v>86</v>
      </c>
      <c r="F4" s="45" t="s">
        <v>87</v>
      </c>
      <c r="G4" s="45" t="s">
        <v>88</v>
      </c>
      <c r="H4" s="40" t="s">
        <v>89</v>
      </c>
      <c r="I4" s="49" t="s">
        <v>86</v>
      </c>
      <c r="J4" s="49" t="s">
        <v>87</v>
      </c>
      <c r="K4" s="49" t="s">
        <v>88</v>
      </c>
      <c r="L4" s="40"/>
      <c r="O4" s="46"/>
      <c r="P4" s="62"/>
      <c r="Q4" s="51" t="s">
        <v>89</v>
      </c>
      <c r="R4" s="49" t="s">
        <v>86</v>
      </c>
      <c r="S4" s="49" t="s">
        <v>87</v>
      </c>
      <c r="T4" s="49" t="s">
        <v>88</v>
      </c>
      <c r="U4" s="50" t="s">
        <v>89</v>
      </c>
      <c r="V4" s="50" t="s">
        <v>86</v>
      </c>
      <c r="W4" s="49" t="s">
        <v>87</v>
      </c>
      <c r="X4" s="51" t="s">
        <v>88</v>
      </c>
      <c r="Y4" s="40" t="s">
        <v>93</v>
      </c>
      <c r="Z4" s="40" t="s">
        <v>94</v>
      </c>
    </row>
    <row r="5" spans="2:26" ht="15.75" thickBot="1" x14ac:dyDescent="0.3">
      <c r="B5" s="48"/>
      <c r="C5" s="56"/>
      <c r="D5" s="50" t="s">
        <v>90</v>
      </c>
      <c r="E5" s="50" t="s">
        <v>90</v>
      </c>
      <c r="F5" s="49" t="s">
        <v>90</v>
      </c>
      <c r="G5" s="49" t="s">
        <v>90</v>
      </c>
      <c r="H5" s="48" t="s">
        <v>90</v>
      </c>
      <c r="I5" s="42" t="s">
        <v>90</v>
      </c>
      <c r="J5" s="42" t="s">
        <v>90</v>
      </c>
      <c r="K5" s="42" t="s">
        <v>90</v>
      </c>
      <c r="L5" s="44" t="s">
        <v>90</v>
      </c>
      <c r="O5" s="46"/>
      <c r="P5" s="62"/>
      <c r="Q5" s="43" t="s">
        <v>90</v>
      </c>
      <c r="R5" s="42" t="s">
        <v>90</v>
      </c>
      <c r="S5" s="42" t="s">
        <v>90</v>
      </c>
      <c r="T5" s="42" t="s">
        <v>90</v>
      </c>
      <c r="U5" s="41" t="s">
        <v>90</v>
      </c>
      <c r="V5" s="41" t="s">
        <v>90</v>
      </c>
      <c r="W5" s="42" t="s">
        <v>90</v>
      </c>
      <c r="X5" s="43" t="s">
        <v>90</v>
      </c>
      <c r="Y5" s="44" t="s">
        <v>90</v>
      </c>
      <c r="Z5" s="44" t="s">
        <v>90</v>
      </c>
    </row>
    <row r="6" spans="2:26" x14ac:dyDescent="0.25">
      <c r="B6" s="36">
        <v>24</v>
      </c>
      <c r="C6" s="54" t="s">
        <v>104</v>
      </c>
      <c r="D6" s="46">
        <v>1.55</v>
      </c>
      <c r="E6" s="46">
        <v>1.55</v>
      </c>
      <c r="F6" s="45">
        <v>1.4</v>
      </c>
      <c r="G6" s="45">
        <v>1.55</v>
      </c>
      <c r="H6" s="40">
        <v>1.4</v>
      </c>
      <c r="I6" s="38">
        <v>1.4</v>
      </c>
      <c r="J6" s="38">
        <v>1.4</v>
      </c>
      <c r="K6" s="38">
        <v>1.25</v>
      </c>
      <c r="L6" s="36">
        <v>1.8</v>
      </c>
      <c r="M6" t="s">
        <v>100</v>
      </c>
      <c r="O6" s="37">
        <v>24</v>
      </c>
      <c r="P6" s="54" t="s">
        <v>104</v>
      </c>
      <c r="Q6" s="39">
        <v>-0.1169100130080564</v>
      </c>
      <c r="R6" s="38">
        <v>-5.6910013008056391E-2</v>
      </c>
      <c r="S6" s="38">
        <v>-9.6910013008056392E-2</v>
      </c>
      <c r="T6" s="38">
        <v>-7.6910013008056388E-2</v>
      </c>
      <c r="U6" s="37">
        <v>-9.6910013008056392E-2</v>
      </c>
      <c r="V6" s="37">
        <v>-9.6910013008056392E-2</v>
      </c>
      <c r="W6" s="38">
        <v>-9.6910013008056392E-2</v>
      </c>
      <c r="X6" s="39">
        <v>-9.6910013008056392E-2</v>
      </c>
      <c r="Y6" s="36">
        <v>0</v>
      </c>
      <c r="Z6" s="36">
        <v>0</v>
      </c>
    </row>
    <row r="7" spans="2:26" x14ac:dyDescent="0.25">
      <c r="B7" s="40">
        <v>25</v>
      </c>
      <c r="C7" s="55" t="s">
        <v>105</v>
      </c>
      <c r="D7" s="46">
        <v>2</v>
      </c>
      <c r="E7" s="46">
        <v>1.85</v>
      </c>
      <c r="F7" s="45">
        <v>1.85</v>
      </c>
      <c r="G7" s="45">
        <v>1.85</v>
      </c>
      <c r="H7" s="40">
        <v>1.55</v>
      </c>
      <c r="I7" s="45">
        <v>1.55</v>
      </c>
      <c r="J7" s="45">
        <v>1.4</v>
      </c>
      <c r="K7" s="45">
        <v>1.7</v>
      </c>
      <c r="L7" s="40">
        <v>2.1</v>
      </c>
      <c r="M7" t="s">
        <v>20</v>
      </c>
      <c r="O7" s="46">
        <v>25</v>
      </c>
      <c r="P7" s="55" t="s">
        <v>105</v>
      </c>
      <c r="Q7" s="47">
        <v>-5.6910013008056391E-2</v>
      </c>
      <c r="R7" s="45">
        <v>-3.6910013008056394E-2</v>
      </c>
      <c r="S7" s="45">
        <v>3.0899869919436135E-3</v>
      </c>
      <c r="T7" s="45">
        <v>-9.6910013008056392E-2</v>
      </c>
      <c r="U7" s="46">
        <v>-5.6910013008056391E-2</v>
      </c>
      <c r="V7" s="46">
        <v>-9.6910013008056392E-2</v>
      </c>
      <c r="W7" s="45">
        <v>-9.6910013008056392E-2</v>
      </c>
      <c r="X7" s="47">
        <v>-3.6910013008056394E-2</v>
      </c>
      <c r="Y7" s="40">
        <v>-0.12493873660829995</v>
      </c>
      <c r="Z7" s="40">
        <v>0</v>
      </c>
    </row>
    <row r="8" spans="2:26" x14ac:dyDescent="0.25">
      <c r="B8" s="40">
        <v>22</v>
      </c>
      <c r="C8" s="55" t="s">
        <v>106</v>
      </c>
      <c r="D8" s="46">
        <v>1.85</v>
      </c>
      <c r="E8" s="46">
        <v>1.7</v>
      </c>
      <c r="F8" s="45">
        <v>1.85</v>
      </c>
      <c r="G8" s="45">
        <v>1.7</v>
      </c>
      <c r="H8" s="40">
        <v>1.7</v>
      </c>
      <c r="I8" s="45">
        <v>1.55</v>
      </c>
      <c r="J8" s="45">
        <v>1.55</v>
      </c>
      <c r="K8" s="45">
        <v>1.7</v>
      </c>
      <c r="L8" s="40">
        <v>1.95</v>
      </c>
      <c r="M8" t="s">
        <v>100</v>
      </c>
      <c r="O8" s="46">
        <v>22</v>
      </c>
      <c r="P8" s="55" t="s">
        <v>106</v>
      </c>
      <c r="Q8" s="47">
        <v>-9.6910013008056392E-2</v>
      </c>
      <c r="R8" s="45">
        <v>-9.6910013008056392E-2</v>
      </c>
      <c r="S8" s="45">
        <v>-9.6910013008056392E-2</v>
      </c>
      <c r="T8" s="45">
        <v>-9.6910013008056392E-2</v>
      </c>
      <c r="U8" s="46">
        <v>-7.6910013008056388E-2</v>
      </c>
      <c r="V8" s="46">
        <v>-9.6910013008056392E-2</v>
      </c>
      <c r="W8" s="45">
        <v>-9.6910013008056392E-2</v>
      </c>
      <c r="X8" s="47">
        <v>-6.4938736608299949E-2</v>
      </c>
      <c r="Y8" s="40">
        <v>-7.0581074285707285E-2</v>
      </c>
      <c r="Z8" s="40">
        <v>-5.6910013008056391E-2</v>
      </c>
    </row>
    <row r="9" spans="2:26" x14ac:dyDescent="0.25">
      <c r="B9" s="40">
        <v>31</v>
      </c>
      <c r="C9" s="55" t="s">
        <v>107</v>
      </c>
      <c r="D9" s="46">
        <v>1.7</v>
      </c>
      <c r="E9" s="46">
        <v>1.55</v>
      </c>
      <c r="F9" s="45">
        <v>1.7</v>
      </c>
      <c r="G9" s="45">
        <v>1.85</v>
      </c>
      <c r="H9" s="40">
        <v>1.55</v>
      </c>
      <c r="I9" s="45">
        <v>1.85</v>
      </c>
      <c r="J9" s="45">
        <v>1.7</v>
      </c>
      <c r="K9" s="45">
        <v>1.4</v>
      </c>
      <c r="L9" s="40">
        <v>1.95</v>
      </c>
      <c r="M9" t="s">
        <v>100</v>
      </c>
      <c r="O9" s="46">
        <v>31</v>
      </c>
      <c r="P9" s="55" t="s">
        <v>107</v>
      </c>
      <c r="Q9" s="47">
        <v>-7.6910013008056388E-2</v>
      </c>
      <c r="R9" s="45">
        <v>-1.691001300805639E-2</v>
      </c>
      <c r="S9" s="45">
        <v>-3.6910013008056394E-2</v>
      </c>
      <c r="T9" s="45">
        <v>3.0899869919436135E-3</v>
      </c>
      <c r="U9" s="46">
        <v>-3.6910013008056394E-2</v>
      </c>
      <c r="V9" s="46">
        <v>-7.6910013008056388E-2</v>
      </c>
      <c r="W9" s="45">
        <v>-7.6910013008056388E-2</v>
      </c>
      <c r="X9" s="47">
        <v>-9.6910013008056392E-2</v>
      </c>
      <c r="Y9" s="40">
        <v>0</v>
      </c>
      <c r="Z9" s="40">
        <v>0.06</v>
      </c>
    </row>
    <row r="10" spans="2:26" x14ac:dyDescent="0.25">
      <c r="B10" s="40">
        <v>23</v>
      </c>
      <c r="C10" s="55" t="s">
        <v>108</v>
      </c>
      <c r="D10" s="46">
        <v>1.55</v>
      </c>
      <c r="E10" s="46">
        <v>1.7</v>
      </c>
      <c r="F10" s="45">
        <v>1.85</v>
      </c>
      <c r="G10" s="45">
        <v>1.7</v>
      </c>
      <c r="H10" s="40">
        <v>1.55</v>
      </c>
      <c r="I10" s="45">
        <v>1.55</v>
      </c>
      <c r="J10" s="45">
        <v>1.4</v>
      </c>
      <c r="K10" s="45">
        <v>1.55</v>
      </c>
      <c r="L10" s="40">
        <v>1.8</v>
      </c>
      <c r="M10" t="s">
        <v>100</v>
      </c>
      <c r="O10" s="46">
        <v>23</v>
      </c>
      <c r="P10" s="55" t="s">
        <v>108</v>
      </c>
      <c r="Q10" s="47">
        <v>2.3089986991943603E-2</v>
      </c>
      <c r="R10" s="45">
        <v>-1.691001300805639E-2</v>
      </c>
      <c r="S10" s="45">
        <v>3.0899869919436135E-3</v>
      </c>
      <c r="T10" s="45">
        <v>-1.691001300805639E-2</v>
      </c>
      <c r="U10" s="46">
        <v>-1.691001300805639E-2</v>
      </c>
      <c r="V10" s="46">
        <v>0.08</v>
      </c>
      <c r="W10" s="45">
        <v>0.08</v>
      </c>
      <c r="X10" s="47">
        <v>-9.6910013008056392E-2</v>
      </c>
      <c r="Y10" s="40">
        <v>0</v>
      </c>
      <c r="Z10" s="40">
        <v>0</v>
      </c>
    </row>
    <row r="11" spans="2:26" x14ac:dyDescent="0.25">
      <c r="B11" s="40">
        <v>23</v>
      </c>
      <c r="C11" s="55" t="s">
        <v>109</v>
      </c>
      <c r="D11" s="46">
        <v>1.85</v>
      </c>
      <c r="E11" s="46">
        <v>1.55</v>
      </c>
      <c r="F11" s="45">
        <v>1.7</v>
      </c>
      <c r="G11" s="45">
        <v>1.55</v>
      </c>
      <c r="H11" s="40">
        <v>1.7</v>
      </c>
      <c r="I11" s="45">
        <v>1.7</v>
      </c>
      <c r="J11" s="45">
        <v>1.4</v>
      </c>
      <c r="K11" s="45">
        <v>1.4</v>
      </c>
      <c r="L11" s="40">
        <v>1.8</v>
      </c>
      <c r="M11" t="s">
        <v>100</v>
      </c>
      <c r="O11" s="46">
        <v>23</v>
      </c>
      <c r="P11" s="55" t="s">
        <v>109</v>
      </c>
      <c r="Q11" s="47">
        <v>-9.6910013008056392E-2</v>
      </c>
      <c r="R11" s="45">
        <v>-9.6910013008056392E-2</v>
      </c>
      <c r="S11" s="45">
        <v>-9.6910013008056392E-2</v>
      </c>
      <c r="T11" s="45">
        <v>-9.6910013008056392E-2</v>
      </c>
      <c r="U11" s="46">
        <v>-9.6910013008056392E-2</v>
      </c>
      <c r="V11" s="46">
        <v>-9.6910013008056392E-2</v>
      </c>
      <c r="W11" s="45">
        <v>-9.6910013008056392E-2</v>
      </c>
      <c r="X11" s="47">
        <v>-9.6910013008056392E-2</v>
      </c>
      <c r="Y11" s="40">
        <v>-9.6910013008056392E-2</v>
      </c>
      <c r="Z11" s="40">
        <v>0</v>
      </c>
    </row>
    <row r="12" spans="2:26" x14ac:dyDescent="0.25">
      <c r="B12" s="40">
        <v>30</v>
      </c>
      <c r="C12" s="55" t="s">
        <v>110</v>
      </c>
      <c r="D12" s="46">
        <v>1.85</v>
      </c>
      <c r="E12" s="46">
        <v>1.55</v>
      </c>
      <c r="F12" s="45">
        <v>1.85</v>
      </c>
      <c r="G12" s="45">
        <v>1.7</v>
      </c>
      <c r="H12" s="40">
        <v>1.55</v>
      </c>
      <c r="I12" s="45">
        <v>1.55</v>
      </c>
      <c r="J12" s="45">
        <v>1.55</v>
      </c>
      <c r="K12" s="45">
        <v>1.4</v>
      </c>
      <c r="L12" s="40">
        <v>1.8</v>
      </c>
      <c r="M12" t="s">
        <v>20</v>
      </c>
      <c r="O12" s="46">
        <v>30</v>
      </c>
      <c r="P12" s="55" t="s">
        <v>110</v>
      </c>
      <c r="Q12" s="47">
        <v>3.0899869919436135E-3</v>
      </c>
      <c r="R12" s="45">
        <v>-3.6910013008056394E-2</v>
      </c>
      <c r="S12" s="45">
        <v>3.0899869919436135E-3</v>
      </c>
      <c r="T12" s="45">
        <v>-9.6910013008056392E-2</v>
      </c>
      <c r="U12" s="46">
        <v>-7.6910013008056388E-2</v>
      </c>
      <c r="V12" s="46">
        <v>-5.6910013008056391E-2</v>
      </c>
      <c r="W12" s="45">
        <v>-5.6910013008056391E-2</v>
      </c>
      <c r="X12" s="47">
        <v>-5.6910013008056391E-2</v>
      </c>
      <c r="Y12" s="40">
        <v>-0.12</v>
      </c>
      <c r="Z12" s="40">
        <v>0</v>
      </c>
    </row>
    <row r="13" spans="2:26" x14ac:dyDescent="0.25">
      <c r="B13" s="40">
        <v>34</v>
      </c>
      <c r="C13" s="55" t="s">
        <v>111</v>
      </c>
      <c r="D13" s="46">
        <v>1.85</v>
      </c>
      <c r="E13" s="46">
        <v>1.85</v>
      </c>
      <c r="F13" s="45">
        <v>1.85</v>
      </c>
      <c r="G13" s="45">
        <v>1.7</v>
      </c>
      <c r="H13" s="40">
        <v>1.7</v>
      </c>
      <c r="I13" s="45">
        <v>1.55</v>
      </c>
      <c r="J13" s="45">
        <v>1.4</v>
      </c>
      <c r="K13" s="45">
        <v>1.55</v>
      </c>
      <c r="L13" s="40">
        <v>2.1</v>
      </c>
      <c r="M13" t="s">
        <v>100</v>
      </c>
      <c r="O13" s="46">
        <v>34</v>
      </c>
      <c r="P13" s="55" t="s">
        <v>111</v>
      </c>
      <c r="Q13" s="47">
        <v>-9.6910013008056392E-2</v>
      </c>
      <c r="R13" s="45">
        <v>-5.6910013008056391E-2</v>
      </c>
      <c r="S13" s="45">
        <v>-5.6910013008056391E-2</v>
      </c>
      <c r="T13" s="45">
        <v>-3.6910013008056394E-2</v>
      </c>
      <c r="U13" s="46">
        <v>-9.6910013008056392E-2</v>
      </c>
      <c r="V13" s="46">
        <v>-1.691001300805639E-2</v>
      </c>
      <c r="W13" s="45">
        <v>-1.691001300805639E-2</v>
      </c>
      <c r="X13" s="47">
        <v>4.3089986991943621E-2</v>
      </c>
      <c r="Y13" s="40">
        <v>-9.6910013008056392E-2</v>
      </c>
      <c r="Z13" s="40">
        <v>-9.6910013008056392E-2</v>
      </c>
    </row>
    <row r="14" spans="2:26" x14ac:dyDescent="0.25">
      <c r="B14" s="40">
        <v>46</v>
      </c>
      <c r="C14" s="55" t="s">
        <v>112</v>
      </c>
      <c r="D14" s="46">
        <v>1.4</v>
      </c>
      <c r="E14" s="46">
        <v>1.55</v>
      </c>
      <c r="F14" s="45">
        <v>1.55</v>
      </c>
      <c r="G14" s="45">
        <v>1.55</v>
      </c>
      <c r="H14" s="40">
        <v>1.4</v>
      </c>
      <c r="I14" s="45">
        <v>1.4</v>
      </c>
      <c r="J14" s="45">
        <v>1.4</v>
      </c>
      <c r="K14" s="45">
        <v>1.4</v>
      </c>
      <c r="L14" s="40">
        <v>1.8</v>
      </c>
      <c r="M14" t="s">
        <v>20</v>
      </c>
      <c r="O14" s="46">
        <v>46</v>
      </c>
      <c r="P14" s="55" t="s">
        <v>112</v>
      </c>
      <c r="Q14" s="47">
        <v>0.08</v>
      </c>
      <c r="R14" s="45">
        <v>-9.6910013008056392E-2</v>
      </c>
      <c r="S14" s="45">
        <v>-1.691001300805639E-2</v>
      </c>
      <c r="T14" s="45">
        <v>-9.6910013008056392E-2</v>
      </c>
      <c r="U14" s="46">
        <v>-3.6910013008056394E-2</v>
      </c>
      <c r="V14" s="46">
        <v>0.08</v>
      </c>
      <c r="W14" s="45">
        <v>0.08</v>
      </c>
      <c r="X14" s="47">
        <v>-3.6910013008056394E-2</v>
      </c>
      <c r="Y14" s="40">
        <v>-9.6910013008056392E-2</v>
      </c>
      <c r="Z14" s="40">
        <v>0</v>
      </c>
    </row>
    <row r="15" spans="2:26" x14ac:dyDescent="0.25">
      <c r="B15" s="40">
        <v>30</v>
      </c>
      <c r="C15" s="55" t="s">
        <v>101</v>
      </c>
      <c r="D15" s="46">
        <v>1.4</v>
      </c>
      <c r="E15" s="46">
        <v>1.7</v>
      </c>
      <c r="F15" s="45">
        <v>1.4</v>
      </c>
      <c r="G15" s="45">
        <v>1.7</v>
      </c>
      <c r="H15" s="40">
        <v>1.55</v>
      </c>
      <c r="I15" s="45">
        <v>1.55</v>
      </c>
      <c r="J15" s="45">
        <v>1.4</v>
      </c>
      <c r="K15" s="45">
        <v>1.4</v>
      </c>
      <c r="L15" s="40">
        <v>1.8</v>
      </c>
      <c r="M15" t="s">
        <v>20</v>
      </c>
      <c r="O15" s="46">
        <v>30</v>
      </c>
      <c r="P15" s="55" t="s">
        <v>101</v>
      </c>
      <c r="Q15" s="47">
        <v>-9.6910013008056392E-2</v>
      </c>
      <c r="R15" s="45">
        <v>-5.6910013008056391E-2</v>
      </c>
      <c r="S15" s="45">
        <v>-7.6910013008056388E-2</v>
      </c>
      <c r="T15" s="45">
        <v>-5.6910013008056391E-2</v>
      </c>
      <c r="U15" s="46">
        <v>-7.6910013008056388E-2</v>
      </c>
      <c r="V15" s="46">
        <v>-9.6910013008056392E-2</v>
      </c>
      <c r="W15" s="45">
        <v>-9.6910013008056392E-2</v>
      </c>
      <c r="X15" s="47">
        <v>-9.6910013008056392E-2</v>
      </c>
      <c r="Y15" s="40">
        <v>0.02</v>
      </c>
      <c r="Z15" s="40">
        <v>0.04</v>
      </c>
    </row>
    <row r="16" spans="2:26" x14ac:dyDescent="0.25">
      <c r="B16" s="40">
        <v>25</v>
      </c>
      <c r="C16" s="55" t="s">
        <v>102</v>
      </c>
      <c r="D16" s="46">
        <v>1.7</v>
      </c>
      <c r="E16" s="46">
        <v>1.655</v>
      </c>
      <c r="F16" s="45">
        <v>1.7000000000000002</v>
      </c>
      <c r="G16" s="45">
        <v>1.6850000000000001</v>
      </c>
      <c r="H16" s="40">
        <v>1.5649999999999999</v>
      </c>
      <c r="I16" s="45">
        <v>1.5649999999999999</v>
      </c>
      <c r="J16" s="45">
        <v>1.4600000000000002</v>
      </c>
      <c r="K16" s="45">
        <v>1.4749999999999999</v>
      </c>
      <c r="L16" s="40">
        <v>1.95</v>
      </c>
      <c r="M16" t="s">
        <v>20</v>
      </c>
      <c r="O16" s="46">
        <v>25</v>
      </c>
      <c r="P16" s="55" t="s">
        <v>102</v>
      </c>
      <c r="Q16" s="47">
        <v>-5.3219011707250755E-2</v>
      </c>
      <c r="R16" s="45">
        <v>-5.6910013008056391E-2</v>
      </c>
      <c r="S16" s="45">
        <v>-4.6910013008056389E-2</v>
      </c>
      <c r="T16" s="45">
        <v>-6.6910013008056393E-2</v>
      </c>
      <c r="U16" s="46">
        <v>-6.6910013008056393E-2</v>
      </c>
      <c r="V16" s="46">
        <v>-4.7528010406445109E-2</v>
      </c>
      <c r="W16" s="45">
        <v>-4.7528010406445109E-2</v>
      </c>
      <c r="X16" s="47">
        <v>-6.3712885368080743E-2</v>
      </c>
      <c r="Y16" s="40">
        <v>-9.6910013008056392E-2</v>
      </c>
      <c r="Z16" s="40">
        <v>0</v>
      </c>
    </row>
    <row r="17" spans="2:26" ht="15.75" thickBot="1" x14ac:dyDescent="0.3">
      <c r="B17" s="48">
        <v>20</v>
      </c>
      <c r="C17" s="56" t="s">
        <v>103</v>
      </c>
      <c r="D17" s="46">
        <v>1.7</v>
      </c>
      <c r="E17" s="46">
        <v>1.65</v>
      </c>
      <c r="F17" s="45">
        <v>1.75</v>
      </c>
      <c r="G17" s="45">
        <v>1.7</v>
      </c>
      <c r="H17" s="40">
        <v>1.6</v>
      </c>
      <c r="I17" s="49">
        <v>1.55</v>
      </c>
      <c r="J17" s="49">
        <v>1.45</v>
      </c>
      <c r="K17" s="49">
        <v>1.5</v>
      </c>
      <c r="L17" s="48">
        <v>1.9</v>
      </c>
      <c r="M17" t="s">
        <v>100</v>
      </c>
      <c r="O17" s="50">
        <v>20</v>
      </c>
      <c r="P17" s="56" t="s">
        <v>103</v>
      </c>
      <c r="Q17" s="51">
        <v>-0.05</v>
      </c>
      <c r="R17" s="49">
        <v>-0.05</v>
      </c>
      <c r="S17" s="49">
        <v>-0.05</v>
      </c>
      <c r="T17" s="49">
        <v>-0.04</v>
      </c>
      <c r="U17" s="50">
        <v>-0.06</v>
      </c>
      <c r="V17" s="50">
        <v>-0.05</v>
      </c>
      <c r="W17" s="49">
        <v>-0.04</v>
      </c>
      <c r="X17" s="51">
        <v>-0.04</v>
      </c>
      <c r="Y17" s="48">
        <v>-0.06</v>
      </c>
      <c r="Z17" s="48">
        <v>0</v>
      </c>
    </row>
    <row r="18" spans="2:26" x14ac:dyDescent="0.25">
      <c r="B18" s="37">
        <f>AVERAGE(B6:B17)</f>
        <v>27.75</v>
      </c>
      <c r="C18" s="63" t="s">
        <v>95</v>
      </c>
      <c r="D18" s="37">
        <f t="shared" ref="D18:L18" si="0">AVERAGE(D6:D17)</f>
        <v>1.7</v>
      </c>
      <c r="E18" s="37">
        <f t="shared" si="0"/>
        <v>1.6545833333333333</v>
      </c>
      <c r="F18" s="38">
        <f t="shared" si="0"/>
        <v>1.7041666666666666</v>
      </c>
      <c r="G18" s="38">
        <f t="shared" si="0"/>
        <v>1.68625</v>
      </c>
      <c r="H18" s="36">
        <f t="shared" si="0"/>
        <v>1.5679166666666668</v>
      </c>
      <c r="I18" s="38">
        <f t="shared" si="0"/>
        <v>1.5637500000000004</v>
      </c>
      <c r="J18" s="38">
        <f t="shared" si="0"/>
        <v>1.4591666666666667</v>
      </c>
      <c r="K18" s="38">
        <f t="shared" si="0"/>
        <v>1.4770833333333335</v>
      </c>
      <c r="L18" s="36">
        <f t="shared" si="0"/>
        <v>1.8958333333333333</v>
      </c>
      <c r="O18" s="37">
        <f>AVERAGE(O6:O17)</f>
        <v>27.75</v>
      </c>
      <c r="P18" s="57" t="s">
        <v>95</v>
      </c>
      <c r="Q18" s="38">
        <f>AVERAGE(Q6:Q17)</f>
        <v>-5.2950760731646528E-2</v>
      </c>
      <c r="R18" s="37">
        <f>AVERAGE(R6:R17)</f>
        <v>-5.6334178590718369E-2</v>
      </c>
      <c r="S18" s="38">
        <f t="shared" ref="S18:Z18" si="1">AVERAGE(S6:S17)</f>
        <v>-4.7167511924051692E-2</v>
      </c>
      <c r="T18" s="39">
        <f t="shared" si="1"/>
        <v>-6.4667511924051693E-2</v>
      </c>
      <c r="U18" s="37">
        <f>AVERAGE(U6:U17)</f>
        <v>-6.6334178590718371E-2</v>
      </c>
      <c r="V18" s="37">
        <f t="shared" si="1"/>
        <v>-4.7734009539241361E-2</v>
      </c>
      <c r="W18" s="38">
        <f t="shared" si="1"/>
        <v>-4.6900676205908022E-2</v>
      </c>
      <c r="X18" s="39">
        <f t="shared" si="1"/>
        <v>-6.1736811587407348E-2</v>
      </c>
      <c r="Y18" s="38">
        <f t="shared" si="1"/>
        <v>-6.1929988577186047E-2</v>
      </c>
      <c r="Z18" s="36">
        <f t="shared" si="1"/>
        <v>-4.4850021680093981E-3</v>
      </c>
    </row>
    <row r="19" spans="2:26" ht="15.75" thickBot="1" x14ac:dyDescent="0.3">
      <c r="B19" s="50">
        <f>STDEV(B6:B17)</f>
        <v>7.136653149888831</v>
      </c>
      <c r="C19" s="64" t="s">
        <v>96</v>
      </c>
      <c r="D19" s="50">
        <f t="shared" ref="D19:L19" si="2">STDEV(D6:D17)</f>
        <v>0.19188064472004968</v>
      </c>
      <c r="E19" s="50">
        <f t="shared" si="2"/>
        <v>0.11171103822186088</v>
      </c>
      <c r="F19" s="49">
        <f t="shared" si="2"/>
        <v>0.1698372661393753</v>
      </c>
      <c r="G19" s="49">
        <f t="shared" si="2"/>
        <v>0.10020717176293958</v>
      </c>
      <c r="H19" s="48">
        <f t="shared" si="2"/>
        <v>0.1006221178770384</v>
      </c>
      <c r="I19" s="49">
        <f t="shared" si="2"/>
        <v>0.11887971384402121</v>
      </c>
      <c r="J19" s="49">
        <f t="shared" si="2"/>
        <v>9.4912240166025702E-2</v>
      </c>
      <c r="K19" s="49">
        <f t="shared" si="2"/>
        <v>0.13205471203140379</v>
      </c>
      <c r="L19" s="48">
        <f t="shared" si="2"/>
        <v>0.11571582223339864</v>
      </c>
      <c r="O19" s="50">
        <f>STDEV(O6:O17)</f>
        <v>7.136653149888831</v>
      </c>
      <c r="P19" s="58" t="s">
        <v>96</v>
      </c>
      <c r="Q19" s="49">
        <f>STDEV(Q6:Q17)</f>
        <v>5.9557165273207091E-2</v>
      </c>
      <c r="R19" s="50">
        <f>STDEV(R6:R17)</f>
        <v>2.8354523859770466E-2</v>
      </c>
      <c r="S19" s="49">
        <f t="shared" ref="S19:Z19" si="3">STDEV(S6:S17)</f>
        <v>3.9322388200049734E-2</v>
      </c>
      <c r="T19" s="51">
        <f t="shared" si="3"/>
        <v>3.5244345860851622E-2</v>
      </c>
      <c r="U19" s="50">
        <f>STDEV(U6:U17)</f>
        <v>2.601357907020033E-2</v>
      </c>
      <c r="V19" s="50">
        <f t="shared" si="3"/>
        <v>6.5097189647762288E-2</v>
      </c>
      <c r="W19" s="49">
        <f t="shared" si="3"/>
        <v>6.512954360898085E-2</v>
      </c>
      <c r="X19" s="51">
        <f t="shared" si="3"/>
        <v>4.1469717539232544E-2</v>
      </c>
      <c r="Y19" s="49">
        <f t="shared" si="3"/>
        <v>5.2685772286301849E-2</v>
      </c>
      <c r="Z19" s="48">
        <f t="shared" si="3"/>
        <v>3.9987404003618006E-2</v>
      </c>
    </row>
    <row r="20" spans="2:26" ht="15.75" thickBot="1" x14ac:dyDescent="0.3"/>
    <row r="21" spans="2:26" ht="15.75" thickBot="1" x14ac:dyDescent="0.3">
      <c r="B21" s="36" t="s">
        <v>24</v>
      </c>
      <c r="C21" s="59" t="s">
        <v>82</v>
      </c>
      <c r="D21" s="41" t="s">
        <v>83</v>
      </c>
      <c r="E21" s="42"/>
      <c r="F21" s="42"/>
      <c r="G21" s="43"/>
      <c r="H21" s="42" t="s">
        <v>84</v>
      </c>
      <c r="I21" s="42"/>
      <c r="J21" s="42"/>
      <c r="K21" s="43"/>
      <c r="L21" s="39" t="s">
        <v>85</v>
      </c>
      <c r="O21" s="36" t="s">
        <v>24</v>
      </c>
      <c r="P21" s="38" t="s">
        <v>82</v>
      </c>
      <c r="Q21" s="41" t="s">
        <v>91</v>
      </c>
      <c r="R21" s="42"/>
      <c r="S21" s="42"/>
      <c r="T21" s="43"/>
      <c r="U21" s="42" t="s">
        <v>92</v>
      </c>
      <c r="V21" s="42"/>
      <c r="W21" s="42"/>
      <c r="X21" s="43"/>
      <c r="Y21" s="36"/>
      <c r="Z21" s="36"/>
    </row>
    <row r="22" spans="2:26" ht="15.75" thickBot="1" x14ac:dyDescent="0.3">
      <c r="B22" s="40"/>
      <c r="C22" s="60"/>
      <c r="D22" s="48" t="s">
        <v>89</v>
      </c>
      <c r="E22" s="49" t="s">
        <v>86</v>
      </c>
      <c r="F22" s="49" t="s">
        <v>87</v>
      </c>
      <c r="G22" s="49" t="s">
        <v>88</v>
      </c>
      <c r="H22" s="48" t="s">
        <v>89</v>
      </c>
      <c r="I22" s="50" t="s">
        <v>86</v>
      </c>
      <c r="J22" s="49" t="s">
        <v>87</v>
      </c>
      <c r="K22" s="49" t="s">
        <v>88</v>
      </c>
      <c r="L22" s="40"/>
      <c r="O22" s="40"/>
      <c r="P22" s="45"/>
      <c r="Q22" s="48" t="s">
        <v>89</v>
      </c>
      <c r="R22" s="50" t="s">
        <v>86</v>
      </c>
      <c r="S22" s="49" t="s">
        <v>87</v>
      </c>
      <c r="T22" s="49" t="s">
        <v>88</v>
      </c>
      <c r="U22" s="48" t="s">
        <v>89</v>
      </c>
      <c r="V22" s="41" t="s">
        <v>86</v>
      </c>
      <c r="W22" s="42" t="s">
        <v>87</v>
      </c>
      <c r="X22" s="43" t="s">
        <v>88</v>
      </c>
      <c r="Y22" s="40" t="s">
        <v>93</v>
      </c>
      <c r="Z22" s="40" t="s">
        <v>94</v>
      </c>
    </row>
    <row r="23" spans="2:26" ht="15.75" thickBot="1" x14ac:dyDescent="0.3">
      <c r="B23" s="48"/>
      <c r="C23" s="61"/>
      <c r="D23" s="44" t="s">
        <v>90</v>
      </c>
      <c r="E23" s="42" t="s">
        <v>90</v>
      </c>
      <c r="F23" s="42" t="s">
        <v>90</v>
      </c>
      <c r="G23" s="42" t="s">
        <v>90</v>
      </c>
      <c r="H23" s="44" t="s">
        <v>90</v>
      </c>
      <c r="I23" s="41" t="s">
        <v>90</v>
      </c>
      <c r="J23" s="42" t="s">
        <v>90</v>
      </c>
      <c r="K23" s="42" t="s">
        <v>90</v>
      </c>
      <c r="L23" s="44" t="s">
        <v>90</v>
      </c>
      <c r="O23" s="48"/>
      <c r="P23" s="49"/>
      <c r="Q23" s="44" t="s">
        <v>90</v>
      </c>
      <c r="R23" s="41" t="s">
        <v>90</v>
      </c>
      <c r="S23" s="42" t="s">
        <v>90</v>
      </c>
      <c r="T23" s="42" t="s">
        <v>90</v>
      </c>
      <c r="U23" s="44" t="s">
        <v>90</v>
      </c>
      <c r="V23" s="41" t="s">
        <v>90</v>
      </c>
      <c r="W23" s="42" t="s">
        <v>90</v>
      </c>
      <c r="X23" s="43" t="s">
        <v>90</v>
      </c>
      <c r="Y23" s="44" t="s">
        <v>90</v>
      </c>
      <c r="Z23" s="44" t="s">
        <v>90</v>
      </c>
    </row>
    <row r="24" spans="2:26" x14ac:dyDescent="0.25">
      <c r="B24" s="36">
        <v>22</v>
      </c>
      <c r="C24" s="54" t="s">
        <v>113</v>
      </c>
      <c r="D24" s="36">
        <v>1.6500000000000001</v>
      </c>
      <c r="E24" s="38">
        <v>1.6500000000000001</v>
      </c>
      <c r="F24" s="38">
        <v>1.5</v>
      </c>
      <c r="G24" s="38">
        <v>1.6500000000000001</v>
      </c>
      <c r="H24" s="36">
        <v>1.5</v>
      </c>
      <c r="I24" s="37">
        <v>1.5</v>
      </c>
      <c r="J24" s="38">
        <v>1.5</v>
      </c>
      <c r="K24" s="38">
        <v>1.35</v>
      </c>
      <c r="L24" s="36">
        <v>1.95</v>
      </c>
      <c r="M24" t="s">
        <v>20</v>
      </c>
      <c r="O24" s="36">
        <v>22</v>
      </c>
      <c r="P24" s="54" t="s">
        <v>113</v>
      </c>
      <c r="Q24" s="36">
        <v>-5.6910013008056391E-2</v>
      </c>
      <c r="R24" s="37">
        <v>-7.6910013008056388E-2</v>
      </c>
      <c r="S24" s="38">
        <v>-9.6910013008056392E-2</v>
      </c>
      <c r="T24" s="38">
        <v>-5.6910013008056391E-2</v>
      </c>
      <c r="U24" s="36">
        <v>-5.6910013008056391E-2</v>
      </c>
      <c r="V24" s="37">
        <v>-7.6910013008056388E-2</v>
      </c>
      <c r="W24" s="38">
        <v>-7.6910013008056388E-2</v>
      </c>
      <c r="X24" s="39">
        <v>-7.6910013008056388E-2</v>
      </c>
      <c r="Y24" s="36">
        <v>-3.6910013008056394E-2</v>
      </c>
      <c r="Z24" s="36">
        <v>3.0899869919436135E-3</v>
      </c>
    </row>
    <row r="25" spans="2:26" x14ac:dyDescent="0.25">
      <c r="B25" s="40">
        <v>23</v>
      </c>
      <c r="C25" s="55" t="s">
        <v>114</v>
      </c>
      <c r="D25" s="40">
        <v>2.1</v>
      </c>
      <c r="E25" s="45">
        <v>1.9500000000000002</v>
      </c>
      <c r="F25" s="45">
        <v>1.9500000000000002</v>
      </c>
      <c r="G25" s="45">
        <v>1.9500000000000002</v>
      </c>
      <c r="H25" s="40">
        <v>1.6500000000000001</v>
      </c>
      <c r="I25" s="46">
        <v>1.6500000000000001</v>
      </c>
      <c r="J25" s="45">
        <v>1.5</v>
      </c>
      <c r="K25" s="45">
        <v>1.8</v>
      </c>
      <c r="L25" s="40">
        <v>1.8</v>
      </c>
      <c r="M25" t="s">
        <v>20</v>
      </c>
      <c r="O25" s="40">
        <v>23</v>
      </c>
      <c r="P25" s="55" t="s">
        <v>114</v>
      </c>
      <c r="Q25" s="40">
        <v>-7.6910013008056388E-2</v>
      </c>
      <c r="R25" s="46">
        <v>-9.6910013008056392E-2</v>
      </c>
      <c r="S25" s="45">
        <v>-5.6910013008056391E-2</v>
      </c>
      <c r="T25" s="45">
        <v>-7.6910013008056388E-2</v>
      </c>
      <c r="U25" s="40">
        <v>-7.6910013008056388E-2</v>
      </c>
      <c r="V25" s="46">
        <v>-5.6910013008056391E-2</v>
      </c>
      <c r="W25" s="45">
        <v>-5.6910013008056391E-2</v>
      </c>
      <c r="X25" s="47">
        <v>-7.6910013008056388E-2</v>
      </c>
      <c r="Y25" s="40">
        <v>-9.6910013008056392E-2</v>
      </c>
      <c r="Z25" s="40">
        <v>-9.6910013008056392E-2</v>
      </c>
    </row>
    <row r="26" spans="2:26" x14ac:dyDescent="0.25">
      <c r="B26" s="40">
        <v>32</v>
      </c>
      <c r="C26" s="55" t="s">
        <v>115</v>
      </c>
      <c r="D26" s="40">
        <v>1.9500000000000002</v>
      </c>
      <c r="E26" s="45">
        <v>1.8</v>
      </c>
      <c r="F26" s="45">
        <v>1.9500000000000002</v>
      </c>
      <c r="G26" s="45">
        <v>1.8</v>
      </c>
      <c r="H26" s="40">
        <v>1.8</v>
      </c>
      <c r="I26" s="46">
        <v>1.6500000000000001</v>
      </c>
      <c r="J26" s="45">
        <v>1.6500000000000001</v>
      </c>
      <c r="K26" s="45">
        <v>1.8</v>
      </c>
      <c r="L26" s="40">
        <v>1.95</v>
      </c>
      <c r="M26" t="s">
        <v>100</v>
      </c>
      <c r="O26" s="40">
        <v>32</v>
      </c>
      <c r="P26" s="55" t="s">
        <v>115</v>
      </c>
      <c r="Q26" s="40">
        <v>-5.6910013008056391E-2</v>
      </c>
      <c r="R26" s="46">
        <v>-7.6910013008056388E-2</v>
      </c>
      <c r="S26" s="45">
        <v>-7.6910013008056388E-2</v>
      </c>
      <c r="T26" s="45">
        <v>-3.6910013008056394E-2</v>
      </c>
      <c r="U26" s="40">
        <v>-3.6910013008056394E-2</v>
      </c>
      <c r="V26" s="46">
        <v>-9.6910013008056392E-2</v>
      </c>
      <c r="W26" s="45">
        <v>-9.6910013008056392E-2</v>
      </c>
      <c r="X26" s="47">
        <v>-5.6910013008056391E-2</v>
      </c>
      <c r="Y26" s="40">
        <v>-9.6910013008056392E-2</v>
      </c>
      <c r="Z26" s="40">
        <v>-5.6910013008056391E-2</v>
      </c>
    </row>
    <row r="27" spans="2:26" x14ac:dyDescent="0.25">
      <c r="B27" s="40">
        <v>25</v>
      </c>
      <c r="C27" s="55" t="s">
        <v>116</v>
      </c>
      <c r="D27" s="40">
        <v>1.8</v>
      </c>
      <c r="E27" s="45">
        <v>1.6500000000000001</v>
      </c>
      <c r="F27" s="45">
        <v>1.8</v>
      </c>
      <c r="G27" s="45">
        <v>1.9500000000000002</v>
      </c>
      <c r="H27" s="40">
        <v>1.6500000000000001</v>
      </c>
      <c r="I27" s="46">
        <v>1.9500000000000002</v>
      </c>
      <c r="J27" s="45">
        <v>1.8</v>
      </c>
      <c r="K27" s="45">
        <v>1.5</v>
      </c>
      <c r="L27" s="40">
        <v>1.8</v>
      </c>
      <c r="M27" t="s">
        <v>100</v>
      </c>
      <c r="O27" s="40">
        <v>25</v>
      </c>
      <c r="P27" s="55" t="s">
        <v>116</v>
      </c>
      <c r="Q27" s="40">
        <v>-3.6910013008056394E-2</v>
      </c>
      <c r="R27" s="46">
        <v>2.3089986991943603E-2</v>
      </c>
      <c r="S27" s="45">
        <v>-9.6910013008056392E-2</v>
      </c>
      <c r="T27" s="45">
        <v>-9.6910013008056392E-2</v>
      </c>
      <c r="U27" s="40">
        <v>-3.6910013008056394E-2</v>
      </c>
      <c r="V27" s="46">
        <v>-9.6910013008056392E-2</v>
      </c>
      <c r="W27" s="45">
        <v>-9.6910013008056392E-2</v>
      </c>
      <c r="X27" s="47">
        <v>-5.6910013008056391E-2</v>
      </c>
      <c r="Y27" s="40">
        <v>0.28411998265592481</v>
      </c>
      <c r="Z27" s="40">
        <v>0</v>
      </c>
    </row>
    <row r="28" spans="2:26" x14ac:dyDescent="0.25">
      <c r="B28" s="40">
        <v>29</v>
      </c>
      <c r="C28" s="55" t="s">
        <v>117</v>
      </c>
      <c r="D28" s="40">
        <v>1.6500000000000001</v>
      </c>
      <c r="E28" s="45">
        <v>1.8</v>
      </c>
      <c r="F28" s="45">
        <v>1.9500000000000002</v>
      </c>
      <c r="G28" s="45">
        <v>1.8</v>
      </c>
      <c r="H28" s="40">
        <v>1.6500000000000001</v>
      </c>
      <c r="I28" s="46">
        <v>1.6500000000000001</v>
      </c>
      <c r="J28" s="45">
        <v>1.5</v>
      </c>
      <c r="K28" s="45">
        <v>1.6500000000000001</v>
      </c>
      <c r="L28" s="40">
        <v>1.95</v>
      </c>
      <c r="M28" t="s">
        <v>100</v>
      </c>
      <c r="O28" s="40">
        <v>29</v>
      </c>
      <c r="P28" s="55" t="s">
        <v>117</v>
      </c>
      <c r="Q28" s="40">
        <v>-5.6910013008056391E-2</v>
      </c>
      <c r="R28" s="46">
        <v>-5.6910013008056391E-2</v>
      </c>
      <c r="S28" s="45">
        <v>-7.6910013008056388E-2</v>
      </c>
      <c r="T28" s="45">
        <v>-9.6910013008056392E-2</v>
      </c>
      <c r="U28" s="40">
        <v>-9.6910013008056392E-2</v>
      </c>
      <c r="V28" s="46">
        <v>-9.6910013008056392E-2</v>
      </c>
      <c r="W28" s="45">
        <v>-9.6910013008056392E-2</v>
      </c>
      <c r="X28" s="47">
        <v>-9.6910013008056392E-2</v>
      </c>
      <c r="Y28" s="40">
        <v>-0.04</v>
      </c>
      <c r="Z28" s="40">
        <v>2.3089986991943603E-2</v>
      </c>
    </row>
    <row r="29" spans="2:26" ht="15.75" thickBot="1" x14ac:dyDescent="0.3">
      <c r="B29" s="40">
        <v>30</v>
      </c>
      <c r="C29" s="55" t="s">
        <v>118</v>
      </c>
      <c r="D29" s="40">
        <v>1.9500000000000002</v>
      </c>
      <c r="E29" s="45">
        <v>1.6500000000000001</v>
      </c>
      <c r="F29" s="45">
        <v>1.8</v>
      </c>
      <c r="G29" s="45">
        <v>1.6500000000000001</v>
      </c>
      <c r="H29" s="40">
        <v>1.8</v>
      </c>
      <c r="I29" s="46">
        <v>1.8</v>
      </c>
      <c r="J29" s="45">
        <v>1.5</v>
      </c>
      <c r="K29" s="45">
        <v>1.5</v>
      </c>
      <c r="L29" s="40">
        <v>2.1</v>
      </c>
      <c r="M29" t="s">
        <v>100</v>
      </c>
      <c r="O29" s="48">
        <v>30</v>
      </c>
      <c r="P29" s="55" t="s">
        <v>118</v>
      </c>
      <c r="Q29" s="48">
        <v>-9.6910013008056392E-2</v>
      </c>
      <c r="R29" s="46">
        <v>-9.6910013008056392E-2</v>
      </c>
      <c r="S29" s="45">
        <v>-5.6910013008056391E-2</v>
      </c>
      <c r="T29" s="45">
        <v>-9.6910013008056392E-2</v>
      </c>
      <c r="U29" s="48">
        <v>-9.6910013008056392E-2</v>
      </c>
      <c r="V29" s="46">
        <v>-9.6910013008056392E-2</v>
      </c>
      <c r="W29" s="45">
        <v>-9.6910013008056392E-2</v>
      </c>
      <c r="X29" s="47">
        <v>-7.6910013008056388E-2</v>
      </c>
      <c r="Y29" s="48">
        <v>-0.1</v>
      </c>
      <c r="Z29" s="48">
        <v>-0.06</v>
      </c>
    </row>
    <row r="30" spans="2:26" x14ac:dyDescent="0.25">
      <c r="B30" s="37">
        <f>AVERAGE(B24:B29)</f>
        <v>26.833333333333332</v>
      </c>
      <c r="C30" s="63" t="s">
        <v>95</v>
      </c>
      <c r="D30" s="36">
        <f t="shared" ref="D30:L30" si="4">AVERAGE(D24:D29)</f>
        <v>1.8500000000000003</v>
      </c>
      <c r="E30" s="38">
        <f t="shared" si="4"/>
        <v>1.7500000000000002</v>
      </c>
      <c r="F30" s="38">
        <f t="shared" si="4"/>
        <v>1.8250000000000002</v>
      </c>
      <c r="G30" s="38">
        <f t="shared" si="4"/>
        <v>1.8</v>
      </c>
      <c r="H30" s="36">
        <f t="shared" si="4"/>
        <v>1.675</v>
      </c>
      <c r="I30" s="37">
        <f t="shared" si="4"/>
        <v>1.7000000000000002</v>
      </c>
      <c r="J30" s="38">
        <f t="shared" si="4"/>
        <v>1.575</v>
      </c>
      <c r="K30" s="38">
        <f t="shared" si="4"/>
        <v>1.5999999999999999</v>
      </c>
      <c r="L30" s="36">
        <f t="shared" si="4"/>
        <v>1.9249999999999998</v>
      </c>
      <c r="O30" s="37">
        <f>AVERAGE(O24:O29)</f>
        <v>26.833333333333332</v>
      </c>
      <c r="P30" s="52" t="s">
        <v>95</v>
      </c>
      <c r="Q30" s="37">
        <f>AVERAGE(Q24:Q29)</f>
        <v>-6.3576679674723066E-2</v>
      </c>
      <c r="R30" s="37">
        <f>AVERAGE(R24:R29)</f>
        <v>-6.3576679674723066E-2</v>
      </c>
      <c r="S30" s="38">
        <f t="shared" ref="S30:Z30" si="5">AVERAGE(S24:S29)</f>
        <v>-7.6910013008056388E-2</v>
      </c>
      <c r="T30" s="39">
        <f t="shared" si="5"/>
        <v>-7.6910013008056402E-2</v>
      </c>
      <c r="U30" s="38">
        <f>AVERAGE(U24:U29)</f>
        <v>-6.6910013008056393E-2</v>
      </c>
      <c r="V30" s="37">
        <f t="shared" si="5"/>
        <v>-8.6910013008056397E-2</v>
      </c>
      <c r="W30" s="38">
        <f t="shared" si="5"/>
        <v>-8.6910013008056397E-2</v>
      </c>
      <c r="X30" s="39">
        <f t="shared" si="5"/>
        <v>-7.3576679674723061E-2</v>
      </c>
      <c r="Y30" s="38">
        <f t="shared" si="5"/>
        <v>-1.4435009394707396E-2</v>
      </c>
      <c r="Z30" s="36">
        <f t="shared" si="5"/>
        <v>-3.1273342005370929E-2</v>
      </c>
    </row>
    <row r="31" spans="2:26" ht="15.75" thickBot="1" x14ac:dyDescent="0.3">
      <c r="B31" s="50">
        <f>STDEV(B24:B29)</f>
        <v>4.0702170294305695</v>
      </c>
      <c r="C31" s="64" t="s">
        <v>96</v>
      </c>
      <c r="D31" s="48">
        <f t="shared" ref="D31:L31" si="6">STDEV(D24:D29)</f>
        <v>0.18165902124584951</v>
      </c>
      <c r="E31" s="49">
        <f t="shared" si="6"/>
        <v>0.1224744871391589</v>
      </c>
      <c r="F31" s="49">
        <f t="shared" si="6"/>
        <v>0.17535677916750192</v>
      </c>
      <c r="G31" s="49">
        <f t="shared" si="6"/>
        <v>0.13416407864998742</v>
      </c>
      <c r="H31" s="48">
        <f t="shared" si="6"/>
        <v>0.11291589790636215</v>
      </c>
      <c r="I31" s="50">
        <f t="shared" si="6"/>
        <v>0.1549193338482967</v>
      </c>
      <c r="J31" s="49">
        <f t="shared" si="6"/>
        <v>0.12549900398011135</v>
      </c>
      <c r="K31" s="49">
        <f t="shared" si="6"/>
        <v>0.18165902124585001</v>
      </c>
      <c r="L31" s="48">
        <f t="shared" si="6"/>
        <v>0.11291589790636215</v>
      </c>
      <c r="O31" s="50">
        <f>STDEV(O24:O29)</f>
        <v>4.0702170294305695</v>
      </c>
      <c r="P31" s="53" t="s">
        <v>96</v>
      </c>
      <c r="Q31" s="50">
        <f>STDEV(Q24:Q29)</f>
        <v>2.065591117977288E-2</v>
      </c>
      <c r="R31" s="50">
        <f>STDEV(R24:R29)</f>
        <v>4.5018514709691017E-2</v>
      </c>
      <c r="S31" s="49">
        <f t="shared" ref="S31:Z31" si="7">STDEV(S24:S29)</f>
        <v>1.788854381999834E-2</v>
      </c>
      <c r="T31" s="51">
        <f t="shared" si="7"/>
        <v>2.5298221281347011E-2</v>
      </c>
      <c r="U31" s="49">
        <f>STDEV(U24:U29)</f>
        <v>2.7568097504180423E-2</v>
      </c>
      <c r="V31" s="50">
        <f t="shared" si="7"/>
        <v>1.6733200530681461E-2</v>
      </c>
      <c r="W31" s="49">
        <f t="shared" si="7"/>
        <v>1.6733200530681461E-2</v>
      </c>
      <c r="X31" s="51">
        <f t="shared" si="7"/>
        <v>1.5055453054181574E-2</v>
      </c>
      <c r="Y31" s="49">
        <f t="shared" si="7"/>
        <v>0.14914382177599544</v>
      </c>
      <c r="Z31" s="48">
        <f t="shared" si="7"/>
        <v>4.6700886928596821E-2</v>
      </c>
    </row>
    <row r="32" spans="2:26" ht="15.75" thickBot="1" x14ac:dyDescent="0.3"/>
    <row r="33" spans="2:26" ht="15.75" thickBot="1" x14ac:dyDescent="0.3">
      <c r="B33" s="36" t="s">
        <v>24</v>
      </c>
      <c r="C33" s="54" t="s">
        <v>82</v>
      </c>
      <c r="D33" s="41" t="s">
        <v>83</v>
      </c>
      <c r="E33" s="42"/>
      <c r="F33" s="42"/>
      <c r="G33" s="43"/>
      <c r="H33" s="42" t="s">
        <v>84</v>
      </c>
      <c r="I33" s="42"/>
      <c r="J33" s="42"/>
      <c r="K33" s="43"/>
      <c r="L33" s="39" t="s">
        <v>85</v>
      </c>
      <c r="O33" s="36" t="s">
        <v>24</v>
      </c>
      <c r="P33" s="38" t="s">
        <v>82</v>
      </c>
      <c r="Q33" s="41" t="s">
        <v>91</v>
      </c>
      <c r="R33" s="42"/>
      <c r="S33" s="42"/>
      <c r="T33" s="43"/>
      <c r="U33" s="42" t="s">
        <v>92</v>
      </c>
      <c r="V33" s="42"/>
      <c r="W33" s="42"/>
      <c r="X33" s="43"/>
      <c r="Y33" s="36"/>
      <c r="Z33" s="36"/>
    </row>
    <row r="34" spans="2:26" ht="15.75" thickBot="1" x14ac:dyDescent="0.3">
      <c r="B34" s="40"/>
      <c r="C34" s="55"/>
      <c r="D34" s="48" t="s">
        <v>89</v>
      </c>
      <c r="E34" s="49" t="s">
        <v>86</v>
      </c>
      <c r="F34" s="49" t="s">
        <v>87</v>
      </c>
      <c r="G34" s="49" t="s">
        <v>88</v>
      </c>
      <c r="H34" s="48" t="s">
        <v>89</v>
      </c>
      <c r="I34" s="50" t="s">
        <v>86</v>
      </c>
      <c r="J34" s="49" t="s">
        <v>87</v>
      </c>
      <c r="K34" s="49" t="s">
        <v>88</v>
      </c>
      <c r="L34" s="40"/>
      <c r="O34" s="40"/>
      <c r="P34" s="45"/>
      <c r="Q34" s="48" t="s">
        <v>89</v>
      </c>
      <c r="R34" s="50" t="s">
        <v>86</v>
      </c>
      <c r="S34" s="49" t="s">
        <v>87</v>
      </c>
      <c r="T34" s="49" t="s">
        <v>88</v>
      </c>
      <c r="U34" s="48" t="s">
        <v>89</v>
      </c>
      <c r="V34" s="41" t="s">
        <v>86</v>
      </c>
      <c r="W34" s="42" t="s">
        <v>87</v>
      </c>
      <c r="X34" s="43" t="s">
        <v>88</v>
      </c>
      <c r="Y34" s="40" t="s">
        <v>93</v>
      </c>
      <c r="Z34" s="40" t="s">
        <v>94</v>
      </c>
    </row>
    <row r="35" spans="2:26" ht="15.75" thickBot="1" x14ac:dyDescent="0.3">
      <c r="B35" s="48"/>
      <c r="C35" s="56"/>
      <c r="D35" s="44" t="s">
        <v>90</v>
      </c>
      <c r="E35" s="42" t="s">
        <v>90</v>
      </c>
      <c r="F35" s="42" t="s">
        <v>90</v>
      </c>
      <c r="G35" s="42" t="s">
        <v>90</v>
      </c>
      <c r="H35" s="44" t="s">
        <v>90</v>
      </c>
      <c r="I35" s="41" t="s">
        <v>90</v>
      </c>
      <c r="J35" s="42" t="s">
        <v>90</v>
      </c>
      <c r="K35" s="42" t="s">
        <v>90</v>
      </c>
      <c r="L35" s="44" t="s">
        <v>90</v>
      </c>
      <c r="O35" s="48"/>
      <c r="P35" s="49"/>
      <c r="Q35" s="44" t="s">
        <v>90</v>
      </c>
      <c r="R35" s="41" t="s">
        <v>90</v>
      </c>
      <c r="S35" s="42" t="s">
        <v>90</v>
      </c>
      <c r="T35" s="42" t="s">
        <v>90</v>
      </c>
      <c r="U35" s="44" t="s">
        <v>90</v>
      </c>
      <c r="V35" s="41" t="s">
        <v>90</v>
      </c>
      <c r="W35" s="42" t="s">
        <v>90</v>
      </c>
      <c r="X35" s="43" t="s">
        <v>90</v>
      </c>
      <c r="Y35" s="44" t="s">
        <v>90</v>
      </c>
      <c r="Z35" s="44" t="s">
        <v>90</v>
      </c>
    </row>
    <row r="36" spans="2:26" x14ac:dyDescent="0.25">
      <c r="B36" s="40">
        <v>69</v>
      </c>
      <c r="C36" s="55" t="s">
        <v>119</v>
      </c>
      <c r="D36" s="40">
        <v>1.5</v>
      </c>
      <c r="E36" s="45">
        <v>1.35</v>
      </c>
      <c r="F36" s="45">
        <v>1.35</v>
      </c>
      <c r="G36" s="45">
        <v>1.5</v>
      </c>
      <c r="H36" s="40">
        <v>1.5</v>
      </c>
      <c r="I36" s="46">
        <v>1.35</v>
      </c>
      <c r="J36" s="45">
        <v>1.05</v>
      </c>
      <c r="K36" s="45">
        <v>1.05</v>
      </c>
      <c r="L36" s="40">
        <v>1.8</v>
      </c>
      <c r="M36" t="s">
        <v>100</v>
      </c>
      <c r="O36" s="36">
        <v>69</v>
      </c>
      <c r="P36" s="55" t="s">
        <v>119</v>
      </c>
      <c r="Q36" s="36">
        <v>0.08</v>
      </c>
      <c r="R36" s="37">
        <v>2.3089986991943603E-2</v>
      </c>
      <c r="S36" s="38">
        <v>0.06</v>
      </c>
      <c r="T36" s="38">
        <v>0.1569100130080564</v>
      </c>
      <c r="U36" s="36">
        <v>0.17691001300805642</v>
      </c>
      <c r="V36" s="37">
        <v>0.12</v>
      </c>
      <c r="W36" s="38">
        <v>0.12</v>
      </c>
      <c r="X36" s="39">
        <v>0.17691001300805642</v>
      </c>
      <c r="Y36" s="36">
        <v>0.2</v>
      </c>
      <c r="Z36" s="36">
        <v>0.24</v>
      </c>
    </row>
    <row r="37" spans="2:26" x14ac:dyDescent="0.25">
      <c r="B37" s="40">
        <v>77</v>
      </c>
      <c r="C37" s="55" t="s">
        <v>120</v>
      </c>
      <c r="D37" s="40">
        <v>1.35</v>
      </c>
      <c r="E37" s="45">
        <v>1.05</v>
      </c>
      <c r="F37" s="45">
        <v>1.05</v>
      </c>
      <c r="G37" s="45">
        <v>1.2</v>
      </c>
      <c r="H37" s="40">
        <v>0.89999999999999991</v>
      </c>
      <c r="I37" s="46">
        <v>0.75</v>
      </c>
      <c r="J37" s="45">
        <v>0.89999999999999991</v>
      </c>
      <c r="K37" s="45">
        <v>0.89999999999999991</v>
      </c>
      <c r="L37" s="40">
        <v>1.65</v>
      </c>
      <c r="M37" t="s">
        <v>100</v>
      </c>
      <c r="O37" s="40">
        <v>77</v>
      </c>
      <c r="P37" s="55" t="s">
        <v>120</v>
      </c>
      <c r="Q37" s="40">
        <v>-5.6910013008056391E-2</v>
      </c>
      <c r="R37" s="46">
        <v>-5.6910013008056391E-2</v>
      </c>
      <c r="S37" s="45">
        <v>0.08</v>
      </c>
      <c r="T37" s="45">
        <v>-9.6910013008056392E-2</v>
      </c>
      <c r="U37" s="40">
        <v>-7.6910013008056388E-2</v>
      </c>
      <c r="V37" s="46">
        <v>-3.6910013008056394E-2</v>
      </c>
      <c r="W37" s="45">
        <v>-3.6910013008056394E-2</v>
      </c>
      <c r="X37" s="47">
        <v>-3.6910013008056394E-2</v>
      </c>
      <c r="Y37" s="40">
        <v>0</v>
      </c>
      <c r="Z37" s="40">
        <v>0.04</v>
      </c>
    </row>
    <row r="38" spans="2:26" x14ac:dyDescent="0.25">
      <c r="B38" s="40">
        <v>80</v>
      </c>
      <c r="C38" s="55" t="s">
        <v>121</v>
      </c>
      <c r="D38" s="40">
        <v>1.35</v>
      </c>
      <c r="E38" s="45">
        <v>1.35</v>
      </c>
      <c r="F38" s="45">
        <v>1.2</v>
      </c>
      <c r="G38" s="45">
        <v>1.35</v>
      </c>
      <c r="H38" s="40">
        <v>0.89999999999999991</v>
      </c>
      <c r="I38" s="46">
        <v>0.75</v>
      </c>
      <c r="J38" s="45">
        <v>0.89999999999999991</v>
      </c>
      <c r="K38" s="45">
        <v>1.05</v>
      </c>
      <c r="L38" s="40">
        <v>1.8</v>
      </c>
      <c r="M38" t="s">
        <v>100</v>
      </c>
      <c r="O38" s="40">
        <v>80</v>
      </c>
      <c r="P38" s="55" t="s">
        <v>121</v>
      </c>
      <c r="Q38" s="40">
        <v>-9.6910013008056392E-2</v>
      </c>
      <c r="R38" s="46">
        <v>-9.6910013008056392E-2</v>
      </c>
      <c r="S38" s="45">
        <v>-1.691001300805639E-2</v>
      </c>
      <c r="T38" s="45">
        <v>-9.6910013008056392E-2</v>
      </c>
      <c r="U38" s="40">
        <v>-5.6910013008056391E-2</v>
      </c>
      <c r="V38" s="46">
        <v>3.0899869919436135E-3</v>
      </c>
      <c r="W38" s="45">
        <v>3.0899869919436135E-3</v>
      </c>
      <c r="X38" s="47">
        <v>4.3089986991943621E-2</v>
      </c>
      <c r="Y38" s="40">
        <v>0.04</v>
      </c>
      <c r="Z38" s="40">
        <v>0.06</v>
      </c>
    </row>
    <row r="39" spans="2:26" ht="15.75" thickBot="1" x14ac:dyDescent="0.3">
      <c r="B39" s="40">
        <v>55</v>
      </c>
      <c r="C39" s="55" t="s">
        <v>122</v>
      </c>
      <c r="D39" s="40">
        <v>1.35</v>
      </c>
      <c r="E39" s="45">
        <v>1.05</v>
      </c>
      <c r="F39" s="45">
        <v>1.05</v>
      </c>
      <c r="G39" s="45">
        <v>1.2</v>
      </c>
      <c r="H39" s="40">
        <v>0.89999999999999991</v>
      </c>
      <c r="I39" s="46">
        <v>0.75</v>
      </c>
      <c r="J39" s="45">
        <v>0.89999999999999991</v>
      </c>
      <c r="K39" s="45">
        <v>0.89999999999999991</v>
      </c>
      <c r="L39" s="40">
        <v>1.65</v>
      </c>
      <c r="M39" t="s">
        <v>100</v>
      </c>
      <c r="O39" s="48">
        <v>55</v>
      </c>
      <c r="P39" s="55" t="s">
        <v>122</v>
      </c>
      <c r="Q39" s="48">
        <v>-7.6910013008056388E-2</v>
      </c>
      <c r="R39" s="46">
        <v>-7.6910013008056388E-2</v>
      </c>
      <c r="S39" s="45">
        <v>-7.6910013008056388E-2</v>
      </c>
      <c r="T39" s="45">
        <v>-9.6910013008056392E-2</v>
      </c>
      <c r="U39" s="48">
        <v>-9.6910013008056392E-2</v>
      </c>
      <c r="V39" s="46">
        <v>-5.6910013008056391E-2</v>
      </c>
      <c r="W39" s="45">
        <v>-5.6910013008056391E-2</v>
      </c>
      <c r="X39" s="47">
        <v>-7.6910013008056388E-2</v>
      </c>
      <c r="Y39" s="48">
        <v>0.08</v>
      </c>
      <c r="Z39" s="48">
        <v>0.12</v>
      </c>
    </row>
    <row r="40" spans="2:26" x14ac:dyDescent="0.25">
      <c r="B40" s="37">
        <f>AVERAGE(B36:B39)</f>
        <v>70.25</v>
      </c>
      <c r="C40" s="63" t="s">
        <v>95</v>
      </c>
      <c r="D40" s="36">
        <f t="shared" ref="D40:L40" si="8">AVERAGE(D36:D39)</f>
        <v>1.3875000000000002</v>
      </c>
      <c r="E40" s="38">
        <f t="shared" si="8"/>
        <v>1.2000000000000002</v>
      </c>
      <c r="F40" s="38">
        <f t="shared" si="8"/>
        <v>1.1625000000000001</v>
      </c>
      <c r="G40" s="38">
        <f t="shared" si="8"/>
        <v>1.3125000000000002</v>
      </c>
      <c r="H40" s="36">
        <f t="shared" si="8"/>
        <v>1.0499999999999998</v>
      </c>
      <c r="I40" s="37">
        <f t="shared" si="8"/>
        <v>0.9</v>
      </c>
      <c r="J40" s="38">
        <f t="shared" si="8"/>
        <v>0.93749999999999989</v>
      </c>
      <c r="K40" s="38">
        <f t="shared" si="8"/>
        <v>0.97499999999999998</v>
      </c>
      <c r="L40" s="36">
        <f t="shared" si="8"/>
        <v>1.7250000000000001</v>
      </c>
      <c r="O40" s="37">
        <f>AVERAGE(O36:O39)</f>
        <v>70.25</v>
      </c>
      <c r="P40" s="52" t="s">
        <v>95</v>
      </c>
      <c r="Q40" s="37">
        <f>AVERAGE(Q36:Q39)</f>
        <v>-3.7682509756042294E-2</v>
      </c>
      <c r="R40" s="37">
        <f>AVERAGE(R36:R39)</f>
        <v>-5.1910013008056394E-2</v>
      </c>
      <c r="S40" s="38">
        <f t="shared" ref="S40:Z40" si="9">AVERAGE(S36:S39)</f>
        <v>1.1544993495971809E-2</v>
      </c>
      <c r="T40" s="39">
        <f t="shared" si="9"/>
        <v>-3.345500650402819E-2</v>
      </c>
      <c r="U40" s="38">
        <f>AVERAGE(U36:U39)</f>
        <v>-1.3455006504028188E-2</v>
      </c>
      <c r="V40" s="37">
        <f t="shared" si="9"/>
        <v>7.3174902439577059E-3</v>
      </c>
      <c r="W40" s="38">
        <f t="shared" si="9"/>
        <v>7.3174902439577059E-3</v>
      </c>
      <c r="X40" s="39">
        <f t="shared" si="9"/>
        <v>2.6544993495971808E-2</v>
      </c>
      <c r="Y40" s="38">
        <f t="shared" si="9"/>
        <v>0.08</v>
      </c>
      <c r="Z40" s="36">
        <f t="shared" si="9"/>
        <v>0.11499999999999999</v>
      </c>
    </row>
    <row r="41" spans="2:26" ht="15.75" thickBot="1" x14ac:dyDescent="0.3">
      <c r="B41" s="50">
        <f>STDEV(B36:B39)</f>
        <v>11.176612486199325</v>
      </c>
      <c r="C41" s="64" t="s">
        <v>96</v>
      </c>
      <c r="D41" s="48">
        <f t="shared" ref="D41:L41" si="10">STDEV(D36:D39)</f>
        <v>7.4999999999999956E-2</v>
      </c>
      <c r="E41" s="49">
        <f t="shared" si="10"/>
        <v>0.17320508075688673</v>
      </c>
      <c r="F41" s="49">
        <f t="shared" si="10"/>
        <v>0.14361406616345035</v>
      </c>
      <c r="G41" s="49">
        <f t="shared" si="10"/>
        <v>0.14361406616345074</v>
      </c>
      <c r="H41" s="48">
        <f t="shared" si="10"/>
        <v>0.30000000000000027</v>
      </c>
      <c r="I41" s="50">
        <f t="shared" si="10"/>
        <v>0.30000000000000004</v>
      </c>
      <c r="J41" s="49">
        <f t="shared" si="10"/>
        <v>7.5000000000000067E-2</v>
      </c>
      <c r="K41" s="49">
        <f t="shared" si="10"/>
        <v>8.6602540378443948E-2</v>
      </c>
      <c r="L41" s="48">
        <f t="shared" si="10"/>
        <v>8.6602540378443948E-2</v>
      </c>
      <c r="O41" s="50">
        <f>STDEV(O36:O39)</f>
        <v>11.176612486199325</v>
      </c>
      <c r="P41" s="53" t="s">
        <v>96</v>
      </c>
      <c r="Q41" s="50">
        <f>STDEV(Q36:Q39)</f>
        <v>8.0136475541502147E-2</v>
      </c>
      <c r="R41" s="50">
        <f>STDEV(R36:R39)</f>
        <v>5.259911279353166E-2</v>
      </c>
      <c r="S41" s="49">
        <f t="shared" ref="S41:Z41" si="11">STDEV(S36:S39)</f>
        <v>7.2267906988611741E-2</v>
      </c>
      <c r="T41" s="51">
        <f t="shared" si="11"/>
        <v>0.1269100130080564</v>
      </c>
      <c r="U41" s="49">
        <f>STDEV(U36:U39)</f>
        <v>0.12795631312433051</v>
      </c>
      <c r="V41" s="50">
        <f t="shared" si="11"/>
        <v>7.9154835620996136E-2</v>
      </c>
      <c r="W41" s="49">
        <f t="shared" si="11"/>
        <v>7.9154835620996136E-2</v>
      </c>
      <c r="X41" s="51">
        <f t="shared" si="11"/>
        <v>0.1119715025111689</v>
      </c>
      <c r="Y41" s="49">
        <f t="shared" si="11"/>
        <v>8.6409875978771478E-2</v>
      </c>
      <c r="Z41" s="48">
        <f t="shared" si="11"/>
        <v>9.0000000000000011E-2</v>
      </c>
    </row>
    <row r="44" spans="2:26" x14ac:dyDescent="0.25">
      <c r="B44" t="s">
        <v>65</v>
      </c>
      <c r="F44" t="s">
        <v>65</v>
      </c>
      <c r="J44" t="s">
        <v>65</v>
      </c>
      <c r="O44" t="s">
        <v>65</v>
      </c>
      <c r="S44" t="s">
        <v>65</v>
      </c>
      <c r="W44" t="s">
        <v>65</v>
      </c>
    </row>
    <row r="45" spans="2:26" ht="15.75" thickBot="1" x14ac:dyDescent="0.3">
      <c r="B45" t="s">
        <v>83</v>
      </c>
      <c r="F45" t="s">
        <v>83</v>
      </c>
      <c r="J45" t="s">
        <v>83</v>
      </c>
      <c r="O45" t="s">
        <v>91</v>
      </c>
      <c r="S45" t="s">
        <v>91</v>
      </c>
      <c r="W45" t="s">
        <v>91</v>
      </c>
    </row>
    <row r="46" spans="2:26" x14ac:dyDescent="0.25">
      <c r="B46" s="67" t="s">
        <v>35</v>
      </c>
      <c r="C46" s="15" t="s">
        <v>98</v>
      </c>
      <c r="D46" s="15" t="s">
        <v>97</v>
      </c>
      <c r="F46" s="15" t="s">
        <v>86</v>
      </c>
      <c r="G46" s="15" t="s">
        <v>98</v>
      </c>
      <c r="H46" s="15" t="s">
        <v>97</v>
      </c>
      <c r="J46" s="15" t="s">
        <v>87</v>
      </c>
      <c r="K46" s="15" t="s">
        <v>98</v>
      </c>
      <c r="L46" s="15" t="s">
        <v>97</v>
      </c>
      <c r="O46" s="67" t="s">
        <v>35</v>
      </c>
      <c r="P46" s="15" t="s">
        <v>98</v>
      </c>
      <c r="Q46" s="15" t="s">
        <v>97</v>
      </c>
      <c r="S46" s="15" t="s">
        <v>86</v>
      </c>
      <c r="T46" s="15" t="s">
        <v>98</v>
      </c>
      <c r="U46" s="15" t="s">
        <v>97</v>
      </c>
      <c r="W46" s="15" t="s">
        <v>87</v>
      </c>
      <c r="X46" s="15" t="s">
        <v>98</v>
      </c>
      <c r="Y46" s="15" t="s">
        <v>97</v>
      </c>
    </row>
    <row r="47" spans="2:26" x14ac:dyDescent="0.25">
      <c r="B47" s="12" t="s">
        <v>53</v>
      </c>
      <c r="C47" s="12">
        <v>1.7</v>
      </c>
      <c r="D47" s="12">
        <v>1.8500000000000003</v>
      </c>
      <c r="F47" s="12" t="s">
        <v>53</v>
      </c>
      <c r="G47" s="12">
        <v>1.6545833333333333</v>
      </c>
      <c r="H47" s="12">
        <v>1.7500000000000002</v>
      </c>
      <c r="J47" s="12" t="s">
        <v>53</v>
      </c>
      <c r="K47" s="12">
        <v>1.7041666666666666</v>
      </c>
      <c r="L47" s="12">
        <v>1.8250000000000002</v>
      </c>
      <c r="O47" s="12" t="s">
        <v>53</v>
      </c>
      <c r="P47" s="12">
        <v>-5.2950760731646528E-2</v>
      </c>
      <c r="Q47" s="12">
        <v>-6.3576679674723066E-2</v>
      </c>
      <c r="S47" s="12" t="s">
        <v>53</v>
      </c>
      <c r="T47" s="12">
        <v>-5.6334178590718369E-2</v>
      </c>
      <c r="U47" s="12">
        <v>-6.3576679674723066E-2</v>
      </c>
      <c r="W47" s="12" t="s">
        <v>53</v>
      </c>
      <c r="X47" s="12">
        <v>-4.7167511924051692E-2</v>
      </c>
      <c r="Y47" s="12">
        <v>-7.6910013008056388E-2</v>
      </c>
    </row>
    <row r="48" spans="2:26" x14ac:dyDescent="0.25">
      <c r="B48" s="12" t="s">
        <v>45</v>
      </c>
      <c r="C48" s="12">
        <v>3.6818181818181923E-2</v>
      </c>
      <c r="D48" s="12">
        <v>3.3000000000000002E-2</v>
      </c>
      <c r="F48" s="12" t="s">
        <v>45</v>
      </c>
      <c r="G48" s="12">
        <v>1.2479356060606062E-2</v>
      </c>
      <c r="H48" s="12">
        <v>1.4999999999999999E-2</v>
      </c>
      <c r="J48" s="12" t="s">
        <v>45</v>
      </c>
      <c r="K48" s="12">
        <v>2.8844696969696992E-2</v>
      </c>
      <c r="L48" s="12">
        <v>3.0750000000000034E-2</v>
      </c>
      <c r="O48" s="12" t="s">
        <v>45</v>
      </c>
      <c r="P48" s="12">
        <v>3.5470559353801044E-3</v>
      </c>
      <c r="Q48" s="12">
        <v>4.2666666666666618E-4</v>
      </c>
      <c r="S48" s="12" t="s">
        <v>45</v>
      </c>
      <c r="T48" s="12">
        <v>8.0397902331429258E-4</v>
      </c>
      <c r="U48" s="12">
        <v>2.0266666666666662E-3</v>
      </c>
      <c r="W48" s="12" t="s">
        <v>45</v>
      </c>
      <c r="X48" s="12">
        <v>1.5462502137554104E-3</v>
      </c>
      <c r="Y48" s="12">
        <v>3.2000000000000084E-4</v>
      </c>
    </row>
    <row r="49" spans="2:25" x14ac:dyDescent="0.25">
      <c r="B49" s="12" t="s">
        <v>54</v>
      </c>
      <c r="C49" s="12">
        <v>12</v>
      </c>
      <c r="D49" s="12">
        <v>6</v>
      </c>
      <c r="F49" s="12" t="s">
        <v>54</v>
      </c>
      <c r="G49" s="12">
        <v>12</v>
      </c>
      <c r="H49" s="12">
        <v>6</v>
      </c>
      <c r="J49" s="12" t="s">
        <v>54</v>
      </c>
      <c r="K49" s="12">
        <v>12</v>
      </c>
      <c r="L49" s="12">
        <v>6</v>
      </c>
      <c r="O49" s="12" t="s">
        <v>54</v>
      </c>
      <c r="P49" s="12">
        <v>12</v>
      </c>
      <c r="Q49" s="12">
        <v>6</v>
      </c>
      <c r="S49" s="12" t="s">
        <v>54</v>
      </c>
      <c r="T49" s="12">
        <v>12</v>
      </c>
      <c r="U49" s="12">
        <v>6</v>
      </c>
      <c r="W49" s="12" t="s">
        <v>54</v>
      </c>
      <c r="X49" s="12">
        <v>12</v>
      </c>
      <c r="Y49" s="12">
        <v>6</v>
      </c>
    </row>
    <row r="50" spans="2:25" x14ac:dyDescent="0.25">
      <c r="B50" s="12" t="s">
        <v>66</v>
      </c>
      <c r="C50" s="12">
        <v>3.5625000000000073E-2</v>
      </c>
      <c r="D50" s="12"/>
      <c r="F50" s="12" t="s">
        <v>66</v>
      </c>
      <c r="G50" s="12">
        <v>1.3267057291666669E-2</v>
      </c>
      <c r="H50" s="12"/>
      <c r="J50" s="12" t="s">
        <v>66</v>
      </c>
      <c r="K50" s="12">
        <v>2.9440104166666693E-2</v>
      </c>
      <c r="L50" s="12"/>
      <c r="O50" s="12" t="s">
        <v>66</v>
      </c>
      <c r="P50" s="12">
        <v>2.5719342889071548E-3</v>
      </c>
      <c r="Q50" s="12"/>
      <c r="S50" s="12" t="s">
        <v>66</v>
      </c>
      <c r="T50" s="12">
        <v>1.1860689118619093E-3</v>
      </c>
      <c r="U50" s="12"/>
      <c r="W50" s="12" t="s">
        <v>66</v>
      </c>
      <c r="X50" s="12">
        <v>1.1630470219568449E-3</v>
      </c>
      <c r="Y50" s="12"/>
    </row>
    <row r="51" spans="2:25" x14ac:dyDescent="0.25">
      <c r="B51" s="12" t="s">
        <v>56</v>
      </c>
      <c r="C51" s="12">
        <v>0</v>
      </c>
      <c r="D51" s="12"/>
      <c r="F51" s="12" t="s">
        <v>56</v>
      </c>
      <c r="G51" s="12">
        <v>0</v>
      </c>
      <c r="H51" s="12"/>
      <c r="J51" s="12" t="s">
        <v>56</v>
      </c>
      <c r="K51" s="12">
        <v>0</v>
      </c>
      <c r="L51" s="12"/>
      <c r="O51" s="12" t="s">
        <v>56</v>
      </c>
      <c r="P51" s="12">
        <v>0</v>
      </c>
      <c r="Q51" s="12"/>
      <c r="S51" s="12" t="s">
        <v>56</v>
      </c>
      <c r="T51" s="12">
        <v>0</v>
      </c>
      <c r="U51" s="12"/>
      <c r="W51" s="12" t="s">
        <v>56</v>
      </c>
      <c r="X51" s="12">
        <v>0</v>
      </c>
      <c r="Y51" s="12"/>
    </row>
    <row r="52" spans="2:25" x14ac:dyDescent="0.25">
      <c r="B52" s="12" t="s">
        <v>18</v>
      </c>
      <c r="C52" s="12">
        <v>16</v>
      </c>
      <c r="D52" s="12"/>
      <c r="F52" s="12" t="s">
        <v>18</v>
      </c>
      <c r="G52" s="12">
        <v>16</v>
      </c>
      <c r="H52" s="12"/>
      <c r="J52" s="12" t="s">
        <v>18</v>
      </c>
      <c r="K52" s="12">
        <v>16</v>
      </c>
      <c r="L52" s="12"/>
      <c r="O52" s="12" t="s">
        <v>18</v>
      </c>
      <c r="P52" s="12">
        <v>16</v>
      </c>
      <c r="Q52" s="12"/>
      <c r="S52" s="12" t="s">
        <v>18</v>
      </c>
      <c r="T52" s="12">
        <v>16</v>
      </c>
      <c r="U52" s="12"/>
      <c r="W52" s="12" t="s">
        <v>18</v>
      </c>
      <c r="X52" s="12">
        <v>16</v>
      </c>
      <c r="Y52" s="12"/>
    </row>
    <row r="53" spans="2:25" x14ac:dyDescent="0.25">
      <c r="B53" s="12" t="s">
        <v>57</v>
      </c>
      <c r="C53" s="12">
        <v>-1.5894388284780547</v>
      </c>
      <c r="D53" s="12"/>
      <c r="F53" s="12" t="s">
        <v>57</v>
      </c>
      <c r="G53" s="12">
        <v>-1.6567879758637518</v>
      </c>
      <c r="H53" s="12"/>
      <c r="J53" s="12" t="s">
        <v>57</v>
      </c>
      <c r="K53" s="12">
        <v>-1.4084683123446433</v>
      </c>
      <c r="L53" s="12"/>
      <c r="O53" s="12" t="s">
        <v>57</v>
      </c>
      <c r="P53" s="12">
        <v>0.41905069002107537</v>
      </c>
      <c r="Q53" s="12"/>
      <c r="S53" s="12" t="s">
        <v>57</v>
      </c>
      <c r="T53" s="12">
        <v>0.42059451349989835</v>
      </c>
      <c r="U53" s="12"/>
      <c r="W53" s="12" t="s">
        <v>57</v>
      </c>
      <c r="X53" s="12">
        <v>1.7442504550475646</v>
      </c>
      <c r="Y53" s="12"/>
    </row>
    <row r="54" spans="2:25" x14ac:dyDescent="0.25">
      <c r="B54" s="12" t="s">
        <v>58</v>
      </c>
      <c r="C54" s="12">
        <v>6.5761878119686493E-2</v>
      </c>
      <c r="D54" s="12"/>
      <c r="F54" s="12" t="s">
        <v>58</v>
      </c>
      <c r="G54" s="12">
        <v>5.8519077466317557E-2</v>
      </c>
      <c r="H54" s="12"/>
      <c r="J54" s="12" t="s">
        <v>58</v>
      </c>
      <c r="K54" s="12">
        <v>8.9063949810320175E-2</v>
      </c>
      <c r="L54" s="12"/>
      <c r="O54" s="12" t="s">
        <v>58</v>
      </c>
      <c r="P54" s="12">
        <v>0.34037539972734704</v>
      </c>
      <c r="Q54" s="12"/>
      <c r="S54" s="12" t="s">
        <v>58</v>
      </c>
      <c r="T54" s="12">
        <v>0.33982296100627352</v>
      </c>
      <c r="U54" s="12"/>
      <c r="W54" s="12" t="s">
        <v>58</v>
      </c>
      <c r="X54" s="12">
        <v>5.0145883122357342E-2</v>
      </c>
      <c r="Y54" s="12"/>
    </row>
    <row r="55" spans="2:25" x14ac:dyDescent="0.25">
      <c r="B55" s="12" t="s">
        <v>59</v>
      </c>
      <c r="C55" s="12">
        <v>1.7458836762762506</v>
      </c>
      <c r="D55" s="12"/>
      <c r="F55" s="12" t="s">
        <v>59</v>
      </c>
      <c r="G55" s="12">
        <v>1.7458836762762506</v>
      </c>
      <c r="H55" s="12"/>
      <c r="J55" s="12" t="s">
        <v>59</v>
      </c>
      <c r="K55" s="12">
        <v>1.7458836762762506</v>
      </c>
      <c r="L55" s="12"/>
      <c r="O55" s="12" t="s">
        <v>59</v>
      </c>
      <c r="P55" s="12">
        <v>1.7458836762762506</v>
      </c>
      <c r="Q55" s="12"/>
      <c r="S55" s="12" t="s">
        <v>59</v>
      </c>
      <c r="T55" s="12">
        <v>1.7458836762762506</v>
      </c>
      <c r="U55" s="12"/>
      <c r="W55" s="12" t="s">
        <v>59</v>
      </c>
      <c r="X55" s="12">
        <v>1.7458836762762506</v>
      </c>
      <c r="Y55" s="12"/>
    </row>
    <row r="56" spans="2:25" x14ac:dyDescent="0.25">
      <c r="B56" s="12" t="s">
        <v>60</v>
      </c>
      <c r="C56" s="12">
        <v>0.13152375623937299</v>
      </c>
      <c r="D56" s="12"/>
      <c r="F56" s="12" t="s">
        <v>60</v>
      </c>
      <c r="G56" s="12">
        <v>0.11703815493263511</v>
      </c>
      <c r="H56" s="12"/>
      <c r="J56" s="12" t="s">
        <v>60</v>
      </c>
      <c r="K56" s="12">
        <v>0.17812789962064035</v>
      </c>
      <c r="L56" s="12"/>
      <c r="O56" s="12" t="s">
        <v>60</v>
      </c>
      <c r="P56" s="12">
        <v>0.68075079945469408</v>
      </c>
      <c r="Q56" s="12"/>
      <c r="S56" s="12" t="s">
        <v>60</v>
      </c>
      <c r="T56" s="12">
        <v>0.67964592201254703</v>
      </c>
      <c r="U56" s="12"/>
      <c r="W56" s="12" t="s">
        <v>60</v>
      </c>
      <c r="X56" s="12">
        <v>0.10029176624471468</v>
      </c>
      <c r="Y56" s="12"/>
    </row>
    <row r="57" spans="2:25" ht="15.75" thickBot="1" x14ac:dyDescent="0.3">
      <c r="B57" s="14" t="s">
        <v>61</v>
      </c>
      <c r="C57" s="14">
        <v>2.119905299221255</v>
      </c>
      <c r="D57" s="14"/>
      <c r="F57" s="14" t="s">
        <v>61</v>
      </c>
      <c r="G57" s="14">
        <v>2.119905299221255</v>
      </c>
      <c r="H57" s="14"/>
      <c r="J57" s="14" t="s">
        <v>61</v>
      </c>
      <c r="K57" s="14">
        <v>2.119905299221255</v>
      </c>
      <c r="L57" s="14"/>
      <c r="O57" s="14" t="s">
        <v>61</v>
      </c>
      <c r="P57" s="14">
        <v>2.119905299221255</v>
      </c>
      <c r="Q57" s="14"/>
      <c r="S57" s="14" t="s">
        <v>61</v>
      </c>
      <c r="T57" s="14">
        <v>2.119905299221255</v>
      </c>
      <c r="U57" s="14"/>
      <c r="W57" s="14" t="s">
        <v>61</v>
      </c>
      <c r="X57" s="14">
        <v>2.119905299221255</v>
      </c>
      <c r="Y57" s="14"/>
    </row>
    <row r="59" spans="2:25" x14ac:dyDescent="0.25">
      <c r="B59" t="s">
        <v>65</v>
      </c>
      <c r="F59" t="s">
        <v>65</v>
      </c>
      <c r="J59" t="s">
        <v>65</v>
      </c>
      <c r="O59" t="s">
        <v>65</v>
      </c>
      <c r="S59" t="s">
        <v>65</v>
      </c>
      <c r="W59" t="s">
        <v>65</v>
      </c>
    </row>
    <row r="60" spans="2:25" ht="15.75" thickBot="1" x14ac:dyDescent="0.3">
      <c r="B60" t="s">
        <v>83</v>
      </c>
      <c r="F60" t="s">
        <v>84</v>
      </c>
      <c r="J60" t="s">
        <v>84</v>
      </c>
      <c r="O60" t="s">
        <v>91</v>
      </c>
      <c r="S60" t="s">
        <v>92</v>
      </c>
      <c r="W60" t="s">
        <v>92</v>
      </c>
    </row>
    <row r="61" spans="2:25" x14ac:dyDescent="0.25">
      <c r="B61" s="15" t="s">
        <v>88</v>
      </c>
      <c r="C61" s="15" t="s">
        <v>98</v>
      </c>
      <c r="D61" s="15" t="s">
        <v>97</v>
      </c>
      <c r="F61" s="67" t="s">
        <v>35</v>
      </c>
      <c r="G61" s="15" t="s">
        <v>98</v>
      </c>
      <c r="H61" s="15" t="s">
        <v>97</v>
      </c>
      <c r="J61" s="15" t="s">
        <v>86</v>
      </c>
      <c r="K61" s="15" t="s">
        <v>98</v>
      </c>
      <c r="L61" s="15" t="s">
        <v>97</v>
      </c>
      <c r="O61" s="15" t="s">
        <v>88</v>
      </c>
      <c r="P61" s="15" t="s">
        <v>98</v>
      </c>
      <c r="Q61" s="15" t="s">
        <v>97</v>
      </c>
      <c r="S61" s="67" t="s">
        <v>35</v>
      </c>
      <c r="T61" s="15" t="s">
        <v>98</v>
      </c>
      <c r="U61" s="15" t="s">
        <v>97</v>
      </c>
      <c r="W61" s="15" t="s">
        <v>86</v>
      </c>
      <c r="X61" s="15" t="s">
        <v>98</v>
      </c>
      <c r="Y61" s="15" t="s">
        <v>97</v>
      </c>
    </row>
    <row r="62" spans="2:25" x14ac:dyDescent="0.25">
      <c r="B62" s="12" t="s">
        <v>53</v>
      </c>
      <c r="C62" s="12">
        <v>1.68625</v>
      </c>
      <c r="D62" s="12">
        <v>1.8</v>
      </c>
      <c r="F62" s="12" t="s">
        <v>53</v>
      </c>
      <c r="G62" s="12">
        <v>1.5679166666666668</v>
      </c>
      <c r="H62" s="12">
        <v>1.675</v>
      </c>
      <c r="J62" s="12" t="s">
        <v>53</v>
      </c>
      <c r="K62" s="12">
        <v>1.5637500000000004</v>
      </c>
      <c r="L62" s="12">
        <v>1.7000000000000002</v>
      </c>
      <c r="O62" s="12" t="s">
        <v>53</v>
      </c>
      <c r="P62" s="12">
        <v>-6.4667511924051693E-2</v>
      </c>
      <c r="Q62" s="12">
        <v>-7.6910013008056402E-2</v>
      </c>
      <c r="S62" s="12" t="s">
        <v>53</v>
      </c>
      <c r="T62" s="12">
        <v>-6.6334178590718371E-2</v>
      </c>
      <c r="U62" s="12">
        <v>-6.6910013008056393E-2</v>
      </c>
      <c r="W62" s="12" t="s">
        <v>53</v>
      </c>
      <c r="X62" s="12">
        <v>-4.7734009539241361E-2</v>
      </c>
      <c r="Y62" s="12">
        <v>-8.6910013008056397E-2</v>
      </c>
    </row>
    <row r="63" spans="2:25" x14ac:dyDescent="0.25">
      <c r="B63" s="12" t="s">
        <v>45</v>
      </c>
      <c r="C63" s="12">
        <v>1.0041477272727277E-2</v>
      </c>
      <c r="D63" s="12">
        <v>1.8000000000000009E-2</v>
      </c>
      <c r="F63" s="12" t="s">
        <v>45</v>
      </c>
      <c r="G63" s="12">
        <v>1.0124810606060609E-2</v>
      </c>
      <c r="H63" s="12">
        <v>1.2750000000000001E-2</v>
      </c>
      <c r="J63" s="12" t="s">
        <v>45</v>
      </c>
      <c r="K63" s="12">
        <v>1.413238636363637E-2</v>
      </c>
      <c r="L63" s="12">
        <v>2.4000000000000011E-2</v>
      </c>
      <c r="O63" s="12" t="s">
        <v>45</v>
      </c>
      <c r="P63" s="12">
        <v>1.2421639151593291E-3</v>
      </c>
      <c r="Q63" s="12">
        <v>6.3999999999999886E-4</v>
      </c>
      <c r="S63" s="12" t="s">
        <v>45</v>
      </c>
      <c r="T63" s="12">
        <v>6.7670629604156475E-4</v>
      </c>
      <c r="U63" s="12">
        <v>7.5999999999999885E-4</v>
      </c>
      <c r="W63" s="12" t="s">
        <v>45</v>
      </c>
      <c r="X63" s="12">
        <v>4.2376441000367302E-3</v>
      </c>
      <c r="Y63" s="12">
        <v>2.7999999999999829E-4</v>
      </c>
    </row>
    <row r="64" spans="2:25" x14ac:dyDescent="0.25">
      <c r="B64" s="12" t="s">
        <v>54</v>
      </c>
      <c r="C64" s="12">
        <v>12</v>
      </c>
      <c r="D64" s="12">
        <v>6</v>
      </c>
      <c r="F64" s="12" t="s">
        <v>54</v>
      </c>
      <c r="G64" s="12">
        <v>12</v>
      </c>
      <c r="H64" s="12">
        <v>6</v>
      </c>
      <c r="J64" s="12" t="s">
        <v>54</v>
      </c>
      <c r="K64" s="12">
        <v>12</v>
      </c>
      <c r="L64" s="12">
        <v>6</v>
      </c>
      <c r="O64" s="12" t="s">
        <v>54</v>
      </c>
      <c r="P64" s="12">
        <v>12</v>
      </c>
      <c r="Q64" s="12">
        <v>6</v>
      </c>
      <c r="S64" s="12" t="s">
        <v>54</v>
      </c>
      <c r="T64" s="12">
        <v>12</v>
      </c>
      <c r="U64" s="12">
        <v>6</v>
      </c>
      <c r="W64" s="12" t="s">
        <v>54</v>
      </c>
      <c r="X64" s="12">
        <v>12</v>
      </c>
      <c r="Y64" s="12">
        <v>6</v>
      </c>
    </row>
    <row r="65" spans="2:25" x14ac:dyDescent="0.25">
      <c r="B65" s="12" t="s">
        <v>66</v>
      </c>
      <c r="C65" s="12">
        <v>1.2528515625000007E-2</v>
      </c>
      <c r="D65" s="12"/>
      <c r="F65" s="12" t="s">
        <v>66</v>
      </c>
      <c r="G65" s="12">
        <v>1.0945182291666669E-2</v>
      </c>
      <c r="H65" s="12"/>
      <c r="J65" s="12" t="s">
        <v>66</v>
      </c>
      <c r="K65" s="12">
        <v>1.7216015625000008E-2</v>
      </c>
      <c r="L65" s="12"/>
      <c r="O65" s="12" t="s">
        <v>66</v>
      </c>
      <c r="P65" s="12">
        <v>1.0539876916720384E-3</v>
      </c>
      <c r="Q65" s="12"/>
      <c r="S65" s="12" t="s">
        <v>66</v>
      </c>
      <c r="T65" s="12">
        <v>7.0273557852857543E-4</v>
      </c>
      <c r="U65" s="12"/>
      <c r="W65" s="12" t="s">
        <v>66</v>
      </c>
      <c r="X65" s="12">
        <v>3.0008803187752515E-3</v>
      </c>
      <c r="Y65" s="12"/>
    </row>
    <row r="66" spans="2:25" x14ac:dyDescent="0.25">
      <c r="B66" s="12" t="s">
        <v>56</v>
      </c>
      <c r="C66" s="12">
        <v>0</v>
      </c>
      <c r="D66" s="12"/>
      <c r="F66" s="12" t="s">
        <v>56</v>
      </c>
      <c r="G66" s="12">
        <v>0</v>
      </c>
      <c r="H66" s="12"/>
      <c r="J66" s="12" t="s">
        <v>56</v>
      </c>
      <c r="K66" s="12">
        <v>0</v>
      </c>
      <c r="L66" s="12"/>
      <c r="O66" s="12" t="s">
        <v>56</v>
      </c>
      <c r="P66" s="12">
        <v>0</v>
      </c>
      <c r="Q66" s="12"/>
      <c r="S66" s="12" t="s">
        <v>56</v>
      </c>
      <c r="T66" s="12">
        <v>0</v>
      </c>
      <c r="U66" s="12"/>
      <c r="W66" s="12" t="s">
        <v>56</v>
      </c>
      <c r="X66" s="12">
        <v>0</v>
      </c>
      <c r="Y66" s="12"/>
    </row>
    <row r="67" spans="2:25" x14ac:dyDescent="0.25">
      <c r="B67" s="12" t="s">
        <v>18</v>
      </c>
      <c r="C67" s="12">
        <v>16</v>
      </c>
      <c r="D67" s="12"/>
      <c r="F67" s="12" t="s">
        <v>18</v>
      </c>
      <c r="G67" s="12">
        <v>16</v>
      </c>
      <c r="H67" s="12"/>
      <c r="J67" s="12" t="s">
        <v>18</v>
      </c>
      <c r="K67" s="12">
        <v>16</v>
      </c>
      <c r="L67" s="12"/>
      <c r="O67" s="12" t="s">
        <v>18</v>
      </c>
      <c r="P67" s="12">
        <v>16</v>
      </c>
      <c r="Q67" s="12"/>
      <c r="S67" s="12" t="s">
        <v>18</v>
      </c>
      <c r="T67" s="12">
        <v>16</v>
      </c>
      <c r="U67" s="12"/>
      <c r="W67" s="12" t="s">
        <v>18</v>
      </c>
      <c r="X67" s="12">
        <v>16</v>
      </c>
      <c r="Y67" s="12"/>
    </row>
    <row r="68" spans="2:25" x14ac:dyDescent="0.25">
      <c r="B68" s="12" t="s">
        <v>57</v>
      </c>
      <c r="C68" s="12">
        <v>-2.0325048543395847</v>
      </c>
      <c r="D68" s="12"/>
      <c r="F68" s="12" t="s">
        <v>57</v>
      </c>
      <c r="G68" s="12">
        <v>-2.0471062193136378</v>
      </c>
      <c r="H68" s="12"/>
      <c r="J68" s="12" t="s">
        <v>57</v>
      </c>
      <c r="K68" s="12">
        <v>-2.0768263366952553</v>
      </c>
      <c r="L68" s="12"/>
      <c r="O68" s="12" t="s">
        <v>57</v>
      </c>
      <c r="P68" s="12">
        <v>0.75419279154564345</v>
      </c>
      <c r="Q68" s="12"/>
      <c r="S68" s="12" t="s">
        <v>57</v>
      </c>
      <c r="T68" s="12">
        <v>4.3444183923357471E-2</v>
      </c>
      <c r="U68" s="12"/>
      <c r="W68" s="12" t="s">
        <v>57</v>
      </c>
      <c r="X68" s="12">
        <v>1.4302955502393819</v>
      </c>
      <c r="Y68" s="12"/>
    </row>
    <row r="69" spans="2:25" x14ac:dyDescent="0.25">
      <c r="B69" s="12" t="s">
        <v>58</v>
      </c>
      <c r="C69" s="12">
        <v>2.9522352302331103E-2</v>
      </c>
      <c r="D69" s="12"/>
      <c r="F69" s="12" t="s">
        <v>58</v>
      </c>
      <c r="G69" s="12">
        <v>2.8718392676820012E-2</v>
      </c>
      <c r="H69" s="12"/>
      <c r="J69" s="12" t="s">
        <v>58</v>
      </c>
      <c r="K69" s="12">
        <v>2.7143265729366536E-2</v>
      </c>
      <c r="L69" s="12"/>
      <c r="O69" s="12" t="s">
        <v>58</v>
      </c>
      <c r="P69" s="12">
        <v>0.23084493002803175</v>
      </c>
      <c r="Q69" s="12"/>
      <c r="S69" s="12" t="s">
        <v>58</v>
      </c>
      <c r="T69" s="12">
        <v>0.48294250992071291</v>
      </c>
      <c r="U69" s="12"/>
      <c r="W69" s="12" t="s">
        <v>58</v>
      </c>
      <c r="X69" s="12">
        <v>8.5935437534026479E-2</v>
      </c>
      <c r="Y69" s="12"/>
    </row>
    <row r="70" spans="2:25" x14ac:dyDescent="0.25">
      <c r="B70" s="12" t="s">
        <v>59</v>
      </c>
      <c r="C70" s="12">
        <v>1.7458836762762506</v>
      </c>
      <c r="D70" s="12"/>
      <c r="F70" s="12" t="s">
        <v>59</v>
      </c>
      <c r="G70" s="12">
        <v>1.7458836762762506</v>
      </c>
      <c r="H70" s="12"/>
      <c r="J70" s="12" t="s">
        <v>59</v>
      </c>
      <c r="K70" s="12">
        <v>1.7458836762762506</v>
      </c>
      <c r="L70" s="12"/>
      <c r="O70" s="12" t="s">
        <v>59</v>
      </c>
      <c r="P70" s="12">
        <v>1.7458836762762506</v>
      </c>
      <c r="Q70" s="12"/>
      <c r="S70" s="12" t="s">
        <v>59</v>
      </c>
      <c r="T70" s="12">
        <v>1.7458836762762506</v>
      </c>
      <c r="U70" s="12"/>
      <c r="W70" s="12" t="s">
        <v>59</v>
      </c>
      <c r="X70" s="12">
        <v>1.7458836762762506</v>
      </c>
      <c r="Y70" s="12"/>
    </row>
    <row r="71" spans="2:25" x14ac:dyDescent="0.25">
      <c r="B71" s="12" t="s">
        <v>60</v>
      </c>
      <c r="C71" s="12">
        <v>5.9044704604662206E-2</v>
      </c>
      <c r="D71" s="12"/>
      <c r="F71" s="12" t="s">
        <v>60</v>
      </c>
      <c r="G71" s="12">
        <v>5.7436785353640024E-2</v>
      </c>
      <c r="H71" s="12"/>
      <c r="J71" s="12" t="s">
        <v>60</v>
      </c>
      <c r="K71" s="12">
        <v>5.4286531458733071E-2</v>
      </c>
      <c r="L71" s="12"/>
      <c r="O71" s="12" t="s">
        <v>60</v>
      </c>
      <c r="P71" s="12">
        <v>0.46168986005606349</v>
      </c>
      <c r="Q71" s="12"/>
      <c r="S71" s="12" t="s">
        <v>60</v>
      </c>
      <c r="T71" s="12">
        <v>0.96588501984142583</v>
      </c>
      <c r="U71" s="12"/>
      <c r="W71" s="12" t="s">
        <v>60</v>
      </c>
      <c r="X71" s="12">
        <v>0.17187087506805296</v>
      </c>
      <c r="Y71" s="12"/>
    </row>
    <row r="72" spans="2:25" ht="15.75" thickBot="1" x14ac:dyDescent="0.3">
      <c r="B72" s="14" t="s">
        <v>61</v>
      </c>
      <c r="C72" s="14">
        <v>2.119905299221255</v>
      </c>
      <c r="D72" s="14"/>
      <c r="F72" s="14" t="s">
        <v>61</v>
      </c>
      <c r="G72" s="14">
        <v>2.119905299221255</v>
      </c>
      <c r="H72" s="14"/>
      <c r="J72" s="14" t="s">
        <v>61</v>
      </c>
      <c r="K72" s="14">
        <v>2.119905299221255</v>
      </c>
      <c r="L72" s="14"/>
      <c r="O72" s="14" t="s">
        <v>61</v>
      </c>
      <c r="P72" s="14">
        <v>2.119905299221255</v>
      </c>
      <c r="Q72" s="14"/>
      <c r="S72" s="14" t="s">
        <v>61</v>
      </c>
      <c r="T72" s="14">
        <v>2.119905299221255</v>
      </c>
      <c r="U72" s="14"/>
      <c r="W72" s="14" t="s">
        <v>61</v>
      </c>
      <c r="X72" s="14">
        <v>2.119905299221255</v>
      </c>
      <c r="Y72" s="14"/>
    </row>
    <row r="74" spans="2:25" x14ac:dyDescent="0.25">
      <c r="B74" t="s">
        <v>65</v>
      </c>
      <c r="F74" t="s">
        <v>65</v>
      </c>
      <c r="J74" t="s">
        <v>65</v>
      </c>
      <c r="O74" t="s">
        <v>65</v>
      </c>
      <c r="S74" t="s">
        <v>65</v>
      </c>
      <c r="W74" t="s">
        <v>65</v>
      </c>
    </row>
    <row r="75" spans="2:25" ht="15.75" thickBot="1" x14ac:dyDescent="0.3">
      <c r="B75" t="s">
        <v>84</v>
      </c>
      <c r="F75" t="s">
        <v>84</v>
      </c>
      <c r="J75" t="s">
        <v>85</v>
      </c>
      <c r="O75" t="s">
        <v>92</v>
      </c>
      <c r="S75" t="s">
        <v>92</v>
      </c>
      <c r="W75" t="s">
        <v>93</v>
      </c>
    </row>
    <row r="76" spans="2:25" x14ac:dyDescent="0.25">
      <c r="B76" s="15" t="s">
        <v>87</v>
      </c>
      <c r="C76" s="15" t="s">
        <v>98</v>
      </c>
      <c r="D76" s="15" t="s">
        <v>97</v>
      </c>
      <c r="F76" s="15" t="s">
        <v>88</v>
      </c>
      <c r="G76" s="15" t="s">
        <v>98</v>
      </c>
      <c r="H76" s="15" t="s">
        <v>97</v>
      </c>
      <c r="J76" s="67" t="s">
        <v>35</v>
      </c>
      <c r="K76" s="15" t="s">
        <v>98</v>
      </c>
      <c r="L76" s="15" t="s">
        <v>97</v>
      </c>
      <c r="O76" s="15" t="s">
        <v>87</v>
      </c>
      <c r="P76" s="15" t="s">
        <v>98</v>
      </c>
      <c r="Q76" s="15" t="s">
        <v>97</v>
      </c>
      <c r="S76" s="15" t="s">
        <v>88</v>
      </c>
      <c r="T76" s="15" t="s">
        <v>98</v>
      </c>
      <c r="U76" s="15" t="s">
        <v>97</v>
      </c>
      <c r="W76" s="67" t="s">
        <v>35</v>
      </c>
      <c r="X76" s="15" t="s">
        <v>98</v>
      </c>
      <c r="Y76" s="15" t="s">
        <v>97</v>
      </c>
    </row>
    <row r="77" spans="2:25" x14ac:dyDescent="0.25">
      <c r="B77" s="12" t="s">
        <v>53</v>
      </c>
      <c r="C77" s="12">
        <v>1.4591666666666667</v>
      </c>
      <c r="D77" s="12">
        <v>1.575</v>
      </c>
      <c r="F77" s="12" t="s">
        <v>53</v>
      </c>
      <c r="G77" s="12">
        <v>1.4770833333333335</v>
      </c>
      <c r="H77" s="12">
        <v>1.5999999999999999</v>
      </c>
      <c r="J77" s="12" t="s">
        <v>53</v>
      </c>
      <c r="K77" s="12">
        <v>1.8958333333333333</v>
      </c>
      <c r="L77" s="12">
        <v>1.9249999999999998</v>
      </c>
      <c r="O77" s="12" t="s">
        <v>53</v>
      </c>
      <c r="P77" s="12">
        <v>-4.6900676205908022E-2</v>
      </c>
      <c r="Q77" s="12">
        <v>-8.6910013008056397E-2</v>
      </c>
      <c r="S77" s="12" t="s">
        <v>53</v>
      </c>
      <c r="T77" s="12">
        <v>-6.1736811587407348E-2</v>
      </c>
      <c r="U77" s="12">
        <v>-7.3576679674723061E-2</v>
      </c>
      <c r="W77" s="12" t="s">
        <v>53</v>
      </c>
      <c r="X77" s="12">
        <v>-6.1929988577186047E-2</v>
      </c>
      <c r="Y77" s="12">
        <v>-1.4435009394707396E-2</v>
      </c>
    </row>
    <row r="78" spans="2:25" x14ac:dyDescent="0.25">
      <c r="B78" s="12" t="s">
        <v>45</v>
      </c>
      <c r="C78" s="12">
        <v>9.0083333333333421E-3</v>
      </c>
      <c r="D78" s="12">
        <v>1.5750000000000007E-2</v>
      </c>
      <c r="F78" s="12" t="s">
        <v>45</v>
      </c>
      <c r="G78" s="12">
        <v>1.7438446969696982E-2</v>
      </c>
      <c r="H78" s="12">
        <v>3.3000000000000182E-2</v>
      </c>
      <c r="J78" s="12" t="s">
        <v>45</v>
      </c>
      <c r="K78" s="12">
        <v>1.3390151515151515E-2</v>
      </c>
      <c r="L78" s="12">
        <v>1.2750000000000001E-2</v>
      </c>
      <c r="O78" s="12" t="s">
        <v>45</v>
      </c>
      <c r="P78" s="12">
        <v>4.2418574507141378E-3</v>
      </c>
      <c r="Q78" s="12">
        <v>2.7999999999999829E-4</v>
      </c>
      <c r="S78" s="12" t="s">
        <v>45</v>
      </c>
      <c r="T78" s="12">
        <v>1.7197374727837315E-3</v>
      </c>
      <c r="U78" s="12">
        <v>2.266666666666653E-4</v>
      </c>
      <c r="W78" s="12" t="s">
        <v>45</v>
      </c>
      <c r="X78" s="12">
        <v>2.7757906014040522E-3</v>
      </c>
      <c r="Y78" s="12">
        <v>2.2243879573949896E-2</v>
      </c>
    </row>
    <row r="79" spans="2:25" x14ac:dyDescent="0.25">
      <c r="B79" s="12" t="s">
        <v>54</v>
      </c>
      <c r="C79" s="12">
        <v>12</v>
      </c>
      <c r="D79" s="12">
        <v>6</v>
      </c>
      <c r="F79" s="12" t="s">
        <v>54</v>
      </c>
      <c r="G79" s="12">
        <v>12</v>
      </c>
      <c r="H79" s="12">
        <v>6</v>
      </c>
      <c r="J79" s="12" t="s">
        <v>54</v>
      </c>
      <c r="K79" s="12">
        <v>12</v>
      </c>
      <c r="L79" s="12">
        <v>6</v>
      </c>
      <c r="O79" s="12" t="s">
        <v>54</v>
      </c>
      <c r="P79" s="12">
        <v>12</v>
      </c>
      <c r="Q79" s="12">
        <v>6</v>
      </c>
      <c r="S79" s="12" t="s">
        <v>54</v>
      </c>
      <c r="T79" s="12">
        <v>12</v>
      </c>
      <c r="U79" s="12">
        <v>6</v>
      </c>
      <c r="W79" s="12" t="s">
        <v>54</v>
      </c>
      <c r="X79" s="12">
        <v>12</v>
      </c>
      <c r="Y79" s="12">
        <v>6</v>
      </c>
    </row>
    <row r="80" spans="2:25" x14ac:dyDescent="0.25">
      <c r="B80" s="12" t="s">
        <v>66</v>
      </c>
      <c r="C80" s="12">
        <v>1.1115104166666674E-2</v>
      </c>
      <c r="D80" s="12"/>
      <c r="F80" s="12" t="s">
        <v>66</v>
      </c>
      <c r="G80" s="12">
        <v>2.2301432291666735E-2</v>
      </c>
      <c r="H80" s="12"/>
      <c r="J80" s="12" t="s">
        <v>66</v>
      </c>
      <c r="K80" s="12">
        <v>1.3190104166666666E-2</v>
      </c>
      <c r="L80" s="12"/>
      <c r="O80" s="12" t="s">
        <v>66</v>
      </c>
      <c r="P80" s="12">
        <v>3.0037769973659694E-3</v>
      </c>
      <c r="Q80" s="12"/>
      <c r="S80" s="12" t="s">
        <v>66</v>
      </c>
      <c r="T80" s="12">
        <v>1.2531528458721484E-3</v>
      </c>
      <c r="U80" s="12"/>
      <c r="W80" s="12" t="s">
        <v>66</v>
      </c>
      <c r="X80" s="12">
        <v>8.859568405324628E-3</v>
      </c>
      <c r="Y80" s="12"/>
    </row>
    <row r="81" spans="2:25" x14ac:dyDescent="0.25">
      <c r="B81" s="12" t="s">
        <v>56</v>
      </c>
      <c r="C81" s="12">
        <v>0</v>
      </c>
      <c r="D81" s="12"/>
      <c r="F81" s="12" t="s">
        <v>56</v>
      </c>
      <c r="G81" s="12">
        <v>0</v>
      </c>
      <c r="H81" s="12"/>
      <c r="J81" s="12" t="s">
        <v>56</v>
      </c>
      <c r="K81" s="12">
        <v>0</v>
      </c>
      <c r="L81" s="12"/>
      <c r="O81" s="12" t="s">
        <v>56</v>
      </c>
      <c r="P81" s="12">
        <v>0</v>
      </c>
      <c r="Q81" s="12"/>
      <c r="S81" s="12" t="s">
        <v>56</v>
      </c>
      <c r="T81" s="12">
        <v>0</v>
      </c>
      <c r="U81" s="12"/>
      <c r="W81" s="12" t="s">
        <v>56</v>
      </c>
      <c r="X81" s="12">
        <v>0</v>
      </c>
      <c r="Y81" s="12"/>
    </row>
    <row r="82" spans="2:25" x14ac:dyDescent="0.25">
      <c r="B82" s="12" t="s">
        <v>18</v>
      </c>
      <c r="C82" s="12">
        <v>16</v>
      </c>
      <c r="D82" s="12"/>
      <c r="F82" s="12" t="s">
        <v>18</v>
      </c>
      <c r="G82" s="12">
        <v>16</v>
      </c>
      <c r="H82" s="12"/>
      <c r="J82" s="12" t="s">
        <v>18</v>
      </c>
      <c r="K82" s="12">
        <v>16</v>
      </c>
      <c r="L82" s="12"/>
      <c r="O82" s="12" t="s">
        <v>18</v>
      </c>
      <c r="P82" s="12">
        <v>16</v>
      </c>
      <c r="Q82" s="12"/>
      <c r="S82" s="12" t="s">
        <v>18</v>
      </c>
      <c r="T82" s="12">
        <v>16</v>
      </c>
      <c r="U82" s="12"/>
      <c r="W82" s="12" t="s">
        <v>18</v>
      </c>
      <c r="X82" s="12">
        <v>16</v>
      </c>
      <c r="Y82" s="12"/>
    </row>
    <row r="83" spans="2:25" x14ac:dyDescent="0.25">
      <c r="B83" s="12" t="s">
        <v>57</v>
      </c>
      <c r="C83" s="12">
        <v>-2.1973881660987447</v>
      </c>
      <c r="D83" s="12"/>
      <c r="F83" s="12" t="s">
        <v>57</v>
      </c>
      <c r="G83" s="12">
        <v>-1.6461688972111155</v>
      </c>
      <c r="H83" s="12"/>
      <c r="J83" s="12" t="s">
        <v>57</v>
      </c>
      <c r="K83" s="12">
        <v>-0.50791692091537322</v>
      </c>
      <c r="L83" s="12"/>
      <c r="O83" s="12" t="s">
        <v>57</v>
      </c>
      <c r="P83" s="12">
        <v>1.4600156283914505</v>
      </c>
      <c r="Q83" s="12"/>
      <c r="S83" s="12" t="s">
        <v>57</v>
      </c>
      <c r="T83" s="12">
        <v>0.6689210103726444</v>
      </c>
      <c r="U83" s="12"/>
      <c r="W83" s="12" t="s">
        <v>57</v>
      </c>
      <c r="X83" s="12">
        <v>-1.0091864586047077</v>
      </c>
      <c r="Y83" s="12"/>
    </row>
    <row r="84" spans="2:25" x14ac:dyDescent="0.25">
      <c r="B84" s="12" t="s">
        <v>58</v>
      </c>
      <c r="C84" s="12">
        <v>2.1531963266361278E-2</v>
      </c>
      <c r="D84" s="12"/>
      <c r="F84" s="12" t="s">
        <v>58</v>
      </c>
      <c r="G84" s="12">
        <v>5.9613496602500461E-2</v>
      </c>
      <c r="H84" s="12"/>
      <c r="J84" s="12" t="s">
        <v>58</v>
      </c>
      <c r="K84" s="12">
        <v>0.30922091081453407</v>
      </c>
      <c r="L84" s="12"/>
      <c r="O84" s="12" t="s">
        <v>58</v>
      </c>
      <c r="P84" s="12">
        <v>8.1821101123300155E-2</v>
      </c>
      <c r="Q84" s="12"/>
      <c r="S84" s="12" t="s">
        <v>58</v>
      </c>
      <c r="T84" s="12">
        <v>0.25654128700990619</v>
      </c>
      <c r="U84" s="12"/>
      <c r="W84" s="12" t="s">
        <v>58</v>
      </c>
      <c r="X84" s="12">
        <v>0.16395222165561801</v>
      </c>
      <c r="Y84" s="12"/>
    </row>
    <row r="85" spans="2:25" x14ac:dyDescent="0.25">
      <c r="B85" s="12" t="s">
        <v>59</v>
      </c>
      <c r="C85" s="12">
        <v>1.7458836762762506</v>
      </c>
      <c r="D85" s="12"/>
      <c r="F85" s="12" t="s">
        <v>59</v>
      </c>
      <c r="G85" s="12">
        <v>1.7458836762762506</v>
      </c>
      <c r="H85" s="12"/>
      <c r="J85" s="12" t="s">
        <v>59</v>
      </c>
      <c r="K85" s="12">
        <v>1.7458836762762506</v>
      </c>
      <c r="L85" s="12"/>
      <c r="O85" s="12" t="s">
        <v>59</v>
      </c>
      <c r="P85" s="12">
        <v>1.7458836762762506</v>
      </c>
      <c r="Q85" s="12"/>
      <c r="S85" s="12" t="s">
        <v>59</v>
      </c>
      <c r="T85" s="12">
        <v>1.7458836762762506</v>
      </c>
      <c r="U85" s="12"/>
      <c r="W85" s="12" t="s">
        <v>59</v>
      </c>
      <c r="X85" s="12">
        <v>1.7458836762762506</v>
      </c>
      <c r="Y85" s="12"/>
    </row>
    <row r="86" spans="2:25" x14ac:dyDescent="0.25">
      <c r="B86" s="12" t="s">
        <v>60</v>
      </c>
      <c r="C86" s="12">
        <v>4.3063926532722556E-2</v>
      </c>
      <c r="D86" s="12"/>
      <c r="F86" s="12" t="s">
        <v>60</v>
      </c>
      <c r="G86" s="12">
        <v>0.11922699320500092</v>
      </c>
      <c r="H86" s="12"/>
      <c r="J86" s="12" t="s">
        <v>60</v>
      </c>
      <c r="K86" s="12">
        <v>0.61844182162906813</v>
      </c>
      <c r="L86" s="12"/>
      <c r="O86" s="12" t="s">
        <v>60</v>
      </c>
      <c r="P86" s="12">
        <v>0.16364220224660031</v>
      </c>
      <c r="Q86" s="12"/>
      <c r="S86" s="12" t="s">
        <v>60</v>
      </c>
      <c r="T86" s="12">
        <v>0.51308257401981239</v>
      </c>
      <c r="U86" s="12"/>
      <c r="W86" s="12" t="s">
        <v>60</v>
      </c>
      <c r="X86" s="12">
        <v>0.32790444331123603</v>
      </c>
      <c r="Y86" s="12"/>
    </row>
    <row r="87" spans="2:25" ht="15.75" thickBot="1" x14ac:dyDescent="0.3">
      <c r="B87" s="14" t="s">
        <v>61</v>
      </c>
      <c r="C87" s="14">
        <v>2.119905299221255</v>
      </c>
      <c r="D87" s="14"/>
      <c r="F87" s="14" t="s">
        <v>61</v>
      </c>
      <c r="G87" s="14">
        <v>2.119905299221255</v>
      </c>
      <c r="H87" s="14"/>
      <c r="J87" s="14" t="s">
        <v>61</v>
      </c>
      <c r="K87" s="14">
        <v>2.119905299221255</v>
      </c>
      <c r="L87" s="14"/>
      <c r="O87" s="14" t="s">
        <v>61</v>
      </c>
      <c r="P87" s="14">
        <v>2.119905299221255</v>
      </c>
      <c r="Q87" s="14"/>
      <c r="S87" s="14" t="s">
        <v>61</v>
      </c>
      <c r="T87" s="14">
        <v>2.119905299221255</v>
      </c>
      <c r="U87" s="14"/>
      <c r="W87" s="14" t="s">
        <v>61</v>
      </c>
      <c r="X87" s="14">
        <v>2.119905299221255</v>
      </c>
      <c r="Y87" s="14"/>
    </row>
    <row r="89" spans="2:25" x14ac:dyDescent="0.25">
      <c r="B89" t="s">
        <v>65</v>
      </c>
      <c r="F89" t="s">
        <v>65</v>
      </c>
      <c r="J89" t="s">
        <v>65</v>
      </c>
      <c r="O89" t="s">
        <v>65</v>
      </c>
      <c r="S89" t="s">
        <v>65</v>
      </c>
      <c r="W89" t="s">
        <v>65</v>
      </c>
    </row>
    <row r="90" spans="2:25" ht="15.75" thickBot="1" x14ac:dyDescent="0.3">
      <c r="B90" t="s">
        <v>83</v>
      </c>
      <c r="F90" t="s">
        <v>83</v>
      </c>
      <c r="J90" t="s">
        <v>83</v>
      </c>
      <c r="O90" t="s">
        <v>91</v>
      </c>
      <c r="S90" t="s">
        <v>91</v>
      </c>
      <c r="W90" t="s">
        <v>91</v>
      </c>
    </row>
    <row r="91" spans="2:25" x14ac:dyDescent="0.25">
      <c r="B91" s="67" t="s">
        <v>35</v>
      </c>
      <c r="C91" s="15" t="s">
        <v>97</v>
      </c>
      <c r="D91" s="15" t="s">
        <v>99</v>
      </c>
      <c r="F91" s="15" t="s">
        <v>86</v>
      </c>
      <c r="G91" s="15" t="s">
        <v>97</v>
      </c>
      <c r="H91" s="15" t="s">
        <v>99</v>
      </c>
      <c r="J91" s="15" t="s">
        <v>87</v>
      </c>
      <c r="K91" s="15" t="s">
        <v>97</v>
      </c>
      <c r="L91" s="15" t="s">
        <v>99</v>
      </c>
      <c r="O91" s="67" t="s">
        <v>35</v>
      </c>
      <c r="P91" s="15" t="s">
        <v>97</v>
      </c>
      <c r="Q91" s="15" t="s">
        <v>99</v>
      </c>
      <c r="S91" s="15" t="s">
        <v>86</v>
      </c>
      <c r="T91" s="15" t="s">
        <v>97</v>
      </c>
      <c r="U91" s="15" t="s">
        <v>99</v>
      </c>
      <c r="W91" s="15" t="s">
        <v>87</v>
      </c>
      <c r="X91" s="15" t="s">
        <v>97</v>
      </c>
      <c r="Y91" s="15" t="s">
        <v>99</v>
      </c>
    </row>
    <row r="92" spans="2:25" x14ac:dyDescent="0.25">
      <c r="B92" s="12" t="s">
        <v>53</v>
      </c>
      <c r="C92" s="12">
        <v>1.8500000000000003</v>
      </c>
      <c r="D92" s="12">
        <v>1.3875000000000002</v>
      </c>
      <c r="F92" s="12" t="s">
        <v>53</v>
      </c>
      <c r="G92" s="12">
        <v>1.7500000000000002</v>
      </c>
      <c r="H92" s="12">
        <v>1.2000000000000002</v>
      </c>
      <c r="J92" s="12" t="s">
        <v>53</v>
      </c>
      <c r="K92" s="12">
        <v>1.8250000000000002</v>
      </c>
      <c r="L92" s="12">
        <v>1.1625000000000001</v>
      </c>
      <c r="O92" s="12" t="s">
        <v>53</v>
      </c>
      <c r="P92" s="12">
        <v>-6.3576679674723066E-2</v>
      </c>
      <c r="Q92" s="12">
        <v>-3.7682509756042294E-2</v>
      </c>
      <c r="S92" s="12" t="s">
        <v>53</v>
      </c>
      <c r="T92" s="12">
        <v>-6.3576679674723066E-2</v>
      </c>
      <c r="U92" s="12">
        <v>-5.1910013008056394E-2</v>
      </c>
      <c r="W92" s="12" t="s">
        <v>53</v>
      </c>
      <c r="X92" s="12">
        <v>-7.6910013008056388E-2</v>
      </c>
      <c r="Y92" s="12">
        <v>1.1544993495971809E-2</v>
      </c>
    </row>
    <row r="93" spans="2:25" x14ac:dyDescent="0.25">
      <c r="B93" s="12" t="s">
        <v>45</v>
      </c>
      <c r="C93" s="12">
        <v>3.3000000000000002E-2</v>
      </c>
      <c r="D93" s="12">
        <v>5.6249999999999937E-3</v>
      </c>
      <c r="F93" s="12" t="s">
        <v>45</v>
      </c>
      <c r="G93" s="12">
        <v>1.4999999999999999E-2</v>
      </c>
      <c r="H93" s="12">
        <v>2.9999999999999655E-2</v>
      </c>
      <c r="J93" s="12" t="s">
        <v>45</v>
      </c>
      <c r="K93" s="12">
        <v>3.0750000000000034E-2</v>
      </c>
      <c r="L93" s="12">
        <v>2.0624999999999893E-2</v>
      </c>
      <c r="O93" s="12" t="s">
        <v>45</v>
      </c>
      <c r="P93" s="12">
        <v>4.2666666666666618E-4</v>
      </c>
      <c r="Q93" s="12">
        <v>6.4218547122137717E-3</v>
      </c>
      <c r="S93" s="12" t="s">
        <v>45</v>
      </c>
      <c r="T93" s="12">
        <v>2.0266666666666662E-3</v>
      </c>
      <c r="U93" s="12">
        <v>2.766666666666666E-3</v>
      </c>
      <c r="W93" s="12" t="s">
        <v>45</v>
      </c>
      <c r="X93" s="12">
        <v>3.2000000000000084E-4</v>
      </c>
      <c r="Y93" s="12">
        <v>5.2226503805146368E-3</v>
      </c>
    </row>
    <row r="94" spans="2:25" x14ac:dyDescent="0.25">
      <c r="B94" s="12" t="s">
        <v>54</v>
      </c>
      <c r="C94" s="12">
        <v>6</v>
      </c>
      <c r="D94" s="12">
        <v>4</v>
      </c>
      <c r="F94" s="12" t="s">
        <v>54</v>
      </c>
      <c r="G94" s="12">
        <v>6</v>
      </c>
      <c r="H94" s="12">
        <v>4</v>
      </c>
      <c r="J94" s="12" t="s">
        <v>54</v>
      </c>
      <c r="K94" s="12">
        <v>6</v>
      </c>
      <c r="L94" s="12">
        <v>4</v>
      </c>
      <c r="O94" s="12" t="s">
        <v>54</v>
      </c>
      <c r="P94" s="12">
        <v>6</v>
      </c>
      <c r="Q94" s="12">
        <v>4</v>
      </c>
      <c r="S94" s="12" t="s">
        <v>54</v>
      </c>
      <c r="T94" s="12">
        <v>6</v>
      </c>
      <c r="U94" s="12">
        <v>4</v>
      </c>
      <c r="W94" s="12" t="s">
        <v>54</v>
      </c>
      <c r="X94" s="12">
        <v>6</v>
      </c>
      <c r="Y94" s="12">
        <v>4</v>
      </c>
    </row>
    <row r="95" spans="2:25" x14ac:dyDescent="0.25">
      <c r="B95" s="12" t="s">
        <v>66</v>
      </c>
      <c r="C95" s="12">
        <v>2.2734374999999998E-2</v>
      </c>
      <c r="D95" s="12"/>
      <c r="F95" s="12" t="s">
        <v>66</v>
      </c>
      <c r="G95" s="12">
        <v>2.0624999999999873E-2</v>
      </c>
      <c r="H95" s="12"/>
      <c r="J95" s="12" t="s">
        <v>66</v>
      </c>
      <c r="K95" s="12">
        <v>2.6953124999999981E-2</v>
      </c>
      <c r="L95" s="12"/>
      <c r="O95" s="12" t="s">
        <v>66</v>
      </c>
      <c r="P95" s="12">
        <v>2.6748621837468308E-3</v>
      </c>
      <c r="Q95" s="12"/>
      <c r="S95" s="12" t="s">
        <v>66</v>
      </c>
      <c r="T95" s="12">
        <v>2.3041666666666662E-3</v>
      </c>
      <c r="U95" s="12"/>
      <c r="W95" s="12" t="s">
        <v>66</v>
      </c>
      <c r="X95" s="12">
        <v>2.1584938926929895E-3</v>
      </c>
      <c r="Y95" s="12"/>
    </row>
    <row r="96" spans="2:25" x14ac:dyDescent="0.25">
      <c r="B96" s="12" t="s">
        <v>56</v>
      </c>
      <c r="C96" s="12">
        <v>0</v>
      </c>
      <c r="D96" s="12"/>
      <c r="F96" s="12" t="s">
        <v>56</v>
      </c>
      <c r="G96" s="12">
        <v>0</v>
      </c>
      <c r="H96" s="12"/>
      <c r="J96" s="12" t="s">
        <v>56</v>
      </c>
      <c r="K96" s="12">
        <v>0</v>
      </c>
      <c r="L96" s="12"/>
      <c r="O96" s="12" t="s">
        <v>56</v>
      </c>
      <c r="P96" s="12">
        <v>0</v>
      </c>
      <c r="Q96" s="12"/>
      <c r="S96" s="12" t="s">
        <v>56</v>
      </c>
      <c r="T96" s="12">
        <v>0</v>
      </c>
      <c r="U96" s="12"/>
      <c r="W96" s="12" t="s">
        <v>56</v>
      </c>
      <c r="X96" s="12">
        <v>0</v>
      </c>
      <c r="Y96" s="12"/>
    </row>
    <row r="97" spans="2:25" x14ac:dyDescent="0.25">
      <c r="B97" s="12" t="s">
        <v>18</v>
      </c>
      <c r="C97" s="12">
        <v>8</v>
      </c>
      <c r="D97" s="12"/>
      <c r="F97" s="12" t="s">
        <v>18</v>
      </c>
      <c r="G97" s="12">
        <v>8</v>
      </c>
      <c r="H97" s="12"/>
      <c r="J97" s="12" t="s">
        <v>18</v>
      </c>
      <c r="K97" s="12">
        <v>8</v>
      </c>
      <c r="L97" s="12"/>
      <c r="O97" s="12" t="s">
        <v>18</v>
      </c>
      <c r="P97" s="12">
        <v>8</v>
      </c>
      <c r="Q97" s="12"/>
      <c r="S97" s="12" t="s">
        <v>18</v>
      </c>
      <c r="T97" s="12">
        <v>8</v>
      </c>
      <c r="U97" s="12"/>
      <c r="W97" s="12" t="s">
        <v>18</v>
      </c>
      <c r="X97" s="12">
        <v>8</v>
      </c>
      <c r="Y97" s="12"/>
    </row>
    <row r="98" spans="2:25" x14ac:dyDescent="0.25">
      <c r="B98" s="12" t="s">
        <v>57</v>
      </c>
      <c r="C98" s="12">
        <v>4.7519936131027256</v>
      </c>
      <c r="D98" s="12"/>
      <c r="F98" s="12" t="s">
        <v>57</v>
      </c>
      <c r="G98" s="12">
        <v>5.9329587896765492</v>
      </c>
      <c r="H98" s="12"/>
      <c r="J98" s="12" t="s">
        <v>57</v>
      </c>
      <c r="K98" s="12">
        <v>6.2515389409676416</v>
      </c>
      <c r="L98" s="12"/>
      <c r="O98" s="12" t="s">
        <v>57</v>
      </c>
      <c r="P98" s="12">
        <v>-0.77563412640493112</v>
      </c>
      <c r="Q98" s="12"/>
      <c r="S98" s="12" t="s">
        <v>57</v>
      </c>
      <c r="T98" s="12">
        <v>-0.37652642921677404</v>
      </c>
      <c r="U98" s="12"/>
      <c r="W98" s="12" t="s">
        <v>57</v>
      </c>
      <c r="X98" s="12">
        <v>-2.9495287078618557</v>
      </c>
      <c r="Y98" s="12"/>
    </row>
    <row r="99" spans="2:25" x14ac:dyDescent="0.25">
      <c r="B99" s="12" t="s">
        <v>58</v>
      </c>
      <c r="C99" s="12">
        <v>7.2077545162682513E-4</v>
      </c>
      <c r="D99" s="12"/>
      <c r="F99" s="12" t="s">
        <v>58</v>
      </c>
      <c r="G99" s="12">
        <v>1.7428919977979722E-4</v>
      </c>
      <c r="H99" s="12"/>
      <c r="J99" s="12" t="s">
        <v>58</v>
      </c>
      <c r="K99" s="12">
        <v>1.2265017326949226E-4</v>
      </c>
      <c r="L99" s="12"/>
      <c r="O99" s="12" t="s">
        <v>58</v>
      </c>
      <c r="P99" s="12">
        <v>0.23013839120002472</v>
      </c>
      <c r="Q99" s="12"/>
      <c r="S99" s="12" t="s">
        <v>58</v>
      </c>
      <c r="T99" s="12">
        <v>0.35815789394587988</v>
      </c>
      <c r="U99" s="12"/>
      <c r="W99" s="12" t="s">
        <v>58</v>
      </c>
      <c r="X99" s="12">
        <v>9.2194855617235734E-3</v>
      </c>
      <c r="Y99" s="12"/>
    </row>
    <row r="100" spans="2:25" x14ac:dyDescent="0.25">
      <c r="B100" s="12" t="s">
        <v>59</v>
      </c>
      <c r="C100" s="12">
        <v>1.8595480375308981</v>
      </c>
      <c r="D100" s="12"/>
      <c r="F100" s="12" t="s">
        <v>59</v>
      </c>
      <c r="G100" s="12">
        <v>1.8595480375308981</v>
      </c>
      <c r="H100" s="12"/>
      <c r="J100" s="12" t="s">
        <v>59</v>
      </c>
      <c r="K100" s="12">
        <v>1.8595480375308981</v>
      </c>
      <c r="L100" s="12"/>
      <c r="O100" s="12" t="s">
        <v>59</v>
      </c>
      <c r="P100" s="12">
        <v>1.8595480375308981</v>
      </c>
      <c r="Q100" s="12"/>
      <c r="S100" s="12" t="s">
        <v>59</v>
      </c>
      <c r="T100" s="12">
        <v>1.8595480375308981</v>
      </c>
      <c r="U100" s="12"/>
      <c r="W100" s="12" t="s">
        <v>59</v>
      </c>
      <c r="X100" s="12">
        <v>1.8595480375308981</v>
      </c>
      <c r="Y100" s="12"/>
    </row>
    <row r="101" spans="2:25" x14ac:dyDescent="0.25">
      <c r="B101" s="12" t="s">
        <v>60</v>
      </c>
      <c r="C101" s="12">
        <v>1.4415509032536503E-3</v>
      </c>
      <c r="D101" s="12"/>
      <c r="F101" s="12" t="s">
        <v>60</v>
      </c>
      <c r="G101" s="12">
        <v>3.4857839955959444E-4</v>
      </c>
      <c r="H101" s="12"/>
      <c r="J101" s="12" t="s">
        <v>60</v>
      </c>
      <c r="K101" s="12">
        <v>2.4530034653898452E-4</v>
      </c>
      <c r="L101" s="12"/>
      <c r="O101" s="12" t="s">
        <v>60</v>
      </c>
      <c r="P101" s="12">
        <v>0.46027678240004943</v>
      </c>
      <c r="Q101" s="12"/>
      <c r="S101" s="12" t="s">
        <v>60</v>
      </c>
      <c r="T101" s="12">
        <v>0.71631578789175976</v>
      </c>
      <c r="U101" s="12"/>
      <c r="W101" s="12" t="s">
        <v>60</v>
      </c>
      <c r="X101" s="12">
        <v>1.8438971123447147E-2</v>
      </c>
      <c r="Y101" s="12"/>
    </row>
    <row r="102" spans="2:25" ht="15.75" thickBot="1" x14ac:dyDescent="0.3">
      <c r="B102" s="14" t="s">
        <v>61</v>
      </c>
      <c r="C102" s="14">
        <v>2.3060041352041671</v>
      </c>
      <c r="D102" s="14"/>
      <c r="F102" s="14" t="s">
        <v>61</v>
      </c>
      <c r="G102" s="14">
        <v>2.3060041352041671</v>
      </c>
      <c r="H102" s="14"/>
      <c r="J102" s="14" t="s">
        <v>61</v>
      </c>
      <c r="K102" s="14">
        <v>2.3060041352041671</v>
      </c>
      <c r="L102" s="14"/>
      <c r="O102" s="14" t="s">
        <v>61</v>
      </c>
      <c r="P102" s="14">
        <v>2.3060041352041671</v>
      </c>
      <c r="Q102" s="14"/>
      <c r="S102" s="14" t="s">
        <v>61</v>
      </c>
      <c r="T102" s="14">
        <v>2.3060041352041671</v>
      </c>
      <c r="U102" s="14"/>
      <c r="W102" s="14" t="s">
        <v>61</v>
      </c>
      <c r="X102" s="14">
        <v>2.3060041352041671</v>
      </c>
      <c r="Y102" s="14"/>
    </row>
    <row r="104" spans="2:25" x14ac:dyDescent="0.25">
      <c r="B104" t="s">
        <v>65</v>
      </c>
      <c r="F104" t="s">
        <v>65</v>
      </c>
      <c r="J104" t="s">
        <v>65</v>
      </c>
      <c r="O104" t="s">
        <v>65</v>
      </c>
      <c r="S104" t="s">
        <v>65</v>
      </c>
      <c r="W104" t="s">
        <v>65</v>
      </c>
    </row>
    <row r="105" spans="2:25" ht="15.75" thickBot="1" x14ac:dyDescent="0.3">
      <c r="B105" t="s">
        <v>83</v>
      </c>
      <c r="F105" t="s">
        <v>84</v>
      </c>
      <c r="J105" t="s">
        <v>84</v>
      </c>
      <c r="O105" t="s">
        <v>91</v>
      </c>
      <c r="S105" t="s">
        <v>92</v>
      </c>
      <c r="W105" t="s">
        <v>92</v>
      </c>
    </row>
    <row r="106" spans="2:25" x14ac:dyDescent="0.25">
      <c r="B106" s="15" t="s">
        <v>88</v>
      </c>
      <c r="C106" s="15" t="s">
        <v>97</v>
      </c>
      <c r="D106" s="15" t="s">
        <v>99</v>
      </c>
      <c r="F106" s="67" t="s">
        <v>35</v>
      </c>
      <c r="G106" s="15" t="s">
        <v>97</v>
      </c>
      <c r="H106" s="15" t="s">
        <v>99</v>
      </c>
      <c r="J106" s="15" t="s">
        <v>86</v>
      </c>
      <c r="K106" s="15" t="s">
        <v>97</v>
      </c>
      <c r="L106" s="15" t="s">
        <v>99</v>
      </c>
      <c r="O106" s="15" t="s">
        <v>88</v>
      </c>
      <c r="P106" s="15" t="s">
        <v>97</v>
      </c>
      <c r="Q106" s="15" t="s">
        <v>99</v>
      </c>
      <c r="S106" s="67" t="s">
        <v>35</v>
      </c>
      <c r="T106" s="15" t="s">
        <v>97</v>
      </c>
      <c r="U106" s="15" t="s">
        <v>99</v>
      </c>
      <c r="W106" s="15" t="s">
        <v>86</v>
      </c>
      <c r="X106" s="15" t="s">
        <v>97</v>
      </c>
      <c r="Y106" s="15" t="s">
        <v>99</v>
      </c>
    </row>
    <row r="107" spans="2:25" x14ac:dyDescent="0.25">
      <c r="B107" s="12" t="s">
        <v>53</v>
      </c>
      <c r="C107" s="12">
        <v>1.8</v>
      </c>
      <c r="D107" s="12">
        <v>1.3125000000000002</v>
      </c>
      <c r="F107" s="12" t="s">
        <v>53</v>
      </c>
      <c r="G107" s="12">
        <v>1.675</v>
      </c>
      <c r="H107" s="12">
        <v>1.0499999999999998</v>
      </c>
      <c r="J107" s="12" t="s">
        <v>53</v>
      </c>
      <c r="K107" s="12">
        <v>1.7000000000000002</v>
      </c>
      <c r="L107" s="12">
        <v>0.9</v>
      </c>
      <c r="O107" s="12" t="s">
        <v>53</v>
      </c>
      <c r="P107" s="12">
        <v>-7.6910013008056402E-2</v>
      </c>
      <c r="Q107" s="12">
        <v>-3.345500650402819E-2</v>
      </c>
      <c r="S107" s="12" t="s">
        <v>53</v>
      </c>
      <c r="T107" s="12">
        <v>-6.6910013008056393E-2</v>
      </c>
      <c r="U107" s="12">
        <v>-1.3455006504028188E-2</v>
      </c>
      <c r="W107" s="12" t="s">
        <v>53</v>
      </c>
      <c r="X107" s="12">
        <v>-8.6910013008056397E-2</v>
      </c>
      <c r="Y107" s="12">
        <v>7.3174902439577059E-3</v>
      </c>
    </row>
    <row r="108" spans="2:25" x14ac:dyDescent="0.25">
      <c r="B108" s="12" t="s">
        <v>45</v>
      </c>
      <c r="C108" s="12">
        <v>1.8000000000000009E-2</v>
      </c>
      <c r="D108" s="12">
        <v>2.0625000000000008E-2</v>
      </c>
      <c r="F108" s="12" t="s">
        <v>45</v>
      </c>
      <c r="G108" s="12">
        <v>1.2750000000000001E-2</v>
      </c>
      <c r="H108" s="12">
        <v>9.0000000000000149E-2</v>
      </c>
      <c r="J108" s="12" t="s">
        <v>45</v>
      </c>
      <c r="K108" s="12">
        <v>2.4000000000000011E-2</v>
      </c>
      <c r="L108" s="12">
        <v>9.0000000000000011E-2</v>
      </c>
      <c r="O108" s="12" t="s">
        <v>45</v>
      </c>
      <c r="P108" s="12">
        <v>6.3999999999999886E-4</v>
      </c>
      <c r="Q108" s="12">
        <v>1.6106151401705047E-2</v>
      </c>
      <c r="S108" s="12" t="s">
        <v>45</v>
      </c>
      <c r="T108" s="12">
        <v>7.5999999999999885E-4</v>
      </c>
      <c r="U108" s="12">
        <v>1.6372818068371712E-2</v>
      </c>
      <c r="W108" s="12" t="s">
        <v>45</v>
      </c>
      <c r="X108" s="12">
        <v>2.7999999999999829E-4</v>
      </c>
      <c r="Y108" s="12">
        <v>6.2654880021869195E-3</v>
      </c>
    </row>
    <row r="109" spans="2:25" x14ac:dyDescent="0.25">
      <c r="B109" s="12" t="s">
        <v>54</v>
      </c>
      <c r="C109" s="12">
        <v>6</v>
      </c>
      <c r="D109" s="12">
        <v>4</v>
      </c>
      <c r="F109" s="12" t="s">
        <v>54</v>
      </c>
      <c r="G109" s="12">
        <v>6</v>
      </c>
      <c r="H109" s="12">
        <v>4</v>
      </c>
      <c r="J109" s="12" t="s">
        <v>54</v>
      </c>
      <c r="K109" s="12">
        <v>6</v>
      </c>
      <c r="L109" s="12">
        <v>4</v>
      </c>
      <c r="O109" s="12" t="s">
        <v>54</v>
      </c>
      <c r="P109" s="12">
        <v>6</v>
      </c>
      <c r="Q109" s="12">
        <v>4</v>
      </c>
      <c r="S109" s="12" t="s">
        <v>54</v>
      </c>
      <c r="T109" s="12">
        <v>6</v>
      </c>
      <c r="U109" s="12">
        <v>4</v>
      </c>
      <c r="W109" s="12" t="s">
        <v>54</v>
      </c>
      <c r="X109" s="12">
        <v>6</v>
      </c>
      <c r="Y109" s="12">
        <v>4</v>
      </c>
    </row>
    <row r="110" spans="2:25" x14ac:dyDescent="0.25">
      <c r="B110" s="12" t="s">
        <v>66</v>
      </c>
      <c r="C110" s="12">
        <v>1.8984375000000012E-2</v>
      </c>
      <c r="D110" s="12"/>
      <c r="F110" s="12" t="s">
        <v>66</v>
      </c>
      <c r="G110" s="12">
        <v>4.1718750000000054E-2</v>
      </c>
      <c r="H110" s="12"/>
      <c r="J110" s="12" t="s">
        <v>66</v>
      </c>
      <c r="K110" s="12">
        <v>4.8750000000000009E-2</v>
      </c>
      <c r="L110" s="12"/>
      <c r="O110" s="12" t="s">
        <v>66</v>
      </c>
      <c r="P110" s="12">
        <v>6.4398067756393923E-3</v>
      </c>
      <c r="Q110" s="12"/>
      <c r="S110" s="12" t="s">
        <v>66</v>
      </c>
      <c r="T110" s="12">
        <v>6.6148067756393921E-3</v>
      </c>
      <c r="U110" s="12"/>
      <c r="W110" s="12" t="s">
        <v>66</v>
      </c>
      <c r="X110" s="12">
        <v>2.5245580008200937E-3</v>
      </c>
      <c r="Y110" s="12"/>
    </row>
    <row r="111" spans="2:25" x14ac:dyDescent="0.25">
      <c r="B111" s="12" t="s">
        <v>56</v>
      </c>
      <c r="C111" s="12">
        <v>0</v>
      </c>
      <c r="D111" s="12"/>
      <c r="F111" s="12" t="s">
        <v>56</v>
      </c>
      <c r="G111" s="12">
        <v>0</v>
      </c>
      <c r="H111" s="12"/>
      <c r="J111" s="12" t="s">
        <v>56</v>
      </c>
      <c r="K111" s="12">
        <v>0</v>
      </c>
      <c r="L111" s="12"/>
      <c r="O111" s="12" t="s">
        <v>56</v>
      </c>
      <c r="P111" s="12">
        <v>0</v>
      </c>
      <c r="Q111" s="12"/>
      <c r="S111" s="12" t="s">
        <v>56</v>
      </c>
      <c r="T111" s="12">
        <v>0</v>
      </c>
      <c r="U111" s="12"/>
      <c r="W111" s="12" t="s">
        <v>56</v>
      </c>
      <c r="X111" s="12">
        <v>0</v>
      </c>
      <c r="Y111" s="12"/>
    </row>
    <row r="112" spans="2:25" x14ac:dyDescent="0.25">
      <c r="B112" s="12" t="s">
        <v>18</v>
      </c>
      <c r="C112" s="12">
        <v>8</v>
      </c>
      <c r="D112" s="12"/>
      <c r="F112" s="12" t="s">
        <v>18</v>
      </c>
      <c r="G112" s="12">
        <v>8</v>
      </c>
      <c r="H112" s="12"/>
      <c r="J112" s="12" t="s">
        <v>18</v>
      </c>
      <c r="K112" s="12">
        <v>8</v>
      </c>
      <c r="L112" s="12"/>
      <c r="O112" s="12" t="s">
        <v>18</v>
      </c>
      <c r="P112" s="12">
        <v>8</v>
      </c>
      <c r="Q112" s="12"/>
      <c r="S112" s="12" t="s">
        <v>18</v>
      </c>
      <c r="T112" s="12">
        <v>8</v>
      </c>
      <c r="U112" s="12"/>
      <c r="W112" s="12" t="s">
        <v>18</v>
      </c>
      <c r="X112" s="12">
        <v>8</v>
      </c>
      <c r="Y112" s="12"/>
    </row>
    <row r="113" spans="2:25" x14ac:dyDescent="0.25">
      <c r="B113" s="12" t="s">
        <v>57</v>
      </c>
      <c r="C113" s="12">
        <v>5.4812812776251869</v>
      </c>
      <c r="D113" s="12"/>
      <c r="F113" s="12" t="s">
        <v>57</v>
      </c>
      <c r="G113" s="12">
        <v>4.7404546313997713</v>
      </c>
      <c r="H113" s="12"/>
      <c r="J113" s="12" t="s">
        <v>57</v>
      </c>
      <c r="K113" s="12">
        <v>5.6131713235649876</v>
      </c>
      <c r="L113" s="12"/>
      <c r="O113" s="12" t="s">
        <v>57</v>
      </c>
      <c r="P113" s="12">
        <v>-0.83889773491952546</v>
      </c>
      <c r="Q113" s="12"/>
      <c r="S113" s="12" t="s">
        <v>57</v>
      </c>
      <c r="T113" s="12">
        <v>-1.0182054710924384</v>
      </c>
      <c r="U113" s="12"/>
      <c r="W113" s="12" t="s">
        <v>57</v>
      </c>
      <c r="X113" s="12">
        <v>-2.9052976188995605</v>
      </c>
      <c r="Y113" s="12"/>
    </row>
    <row r="114" spans="2:25" x14ac:dyDescent="0.25">
      <c r="B114" s="12" t="s">
        <v>58</v>
      </c>
      <c r="C114" s="12">
        <v>2.9328412793110581E-4</v>
      </c>
      <c r="D114" s="12"/>
      <c r="F114" s="12" t="s">
        <v>58</v>
      </c>
      <c r="G114" s="12">
        <v>7.315498942475218E-4</v>
      </c>
      <c r="H114" s="12"/>
      <c r="J114" s="12" t="s">
        <v>58</v>
      </c>
      <c r="K114" s="12">
        <v>2.5123693546858487E-4</v>
      </c>
      <c r="L114" s="12"/>
      <c r="O114" s="12" t="s">
        <v>58</v>
      </c>
      <c r="P114" s="12">
        <v>0.21294080787677766</v>
      </c>
      <c r="Q114" s="12"/>
      <c r="S114" s="12" t="s">
        <v>58</v>
      </c>
      <c r="T114" s="12">
        <v>0.16919071652581874</v>
      </c>
      <c r="U114" s="12"/>
      <c r="W114" s="12" t="s">
        <v>58</v>
      </c>
      <c r="X114" s="12">
        <v>9.8653989134290451E-3</v>
      </c>
      <c r="Y114" s="12"/>
    </row>
    <row r="115" spans="2:25" x14ac:dyDescent="0.25">
      <c r="B115" s="12" t="s">
        <v>59</v>
      </c>
      <c r="C115" s="12">
        <v>1.8595480375308981</v>
      </c>
      <c r="D115" s="12"/>
      <c r="F115" s="12" t="s">
        <v>59</v>
      </c>
      <c r="G115" s="12">
        <v>1.8595480375308981</v>
      </c>
      <c r="H115" s="12"/>
      <c r="J115" s="12" t="s">
        <v>59</v>
      </c>
      <c r="K115" s="12">
        <v>1.8595480375308981</v>
      </c>
      <c r="L115" s="12"/>
      <c r="O115" s="12" t="s">
        <v>59</v>
      </c>
      <c r="P115" s="12">
        <v>1.8595480375308981</v>
      </c>
      <c r="Q115" s="12"/>
      <c r="S115" s="12" t="s">
        <v>59</v>
      </c>
      <c r="T115" s="12">
        <v>1.8595480375308981</v>
      </c>
      <c r="U115" s="12"/>
      <c r="W115" s="12" t="s">
        <v>59</v>
      </c>
      <c r="X115" s="12">
        <v>1.8595480375308981</v>
      </c>
      <c r="Y115" s="12"/>
    </row>
    <row r="116" spans="2:25" x14ac:dyDescent="0.25">
      <c r="B116" s="12" t="s">
        <v>60</v>
      </c>
      <c r="C116" s="12">
        <v>5.8656825586221161E-4</v>
      </c>
      <c r="D116" s="12"/>
      <c r="F116" s="12" t="s">
        <v>60</v>
      </c>
      <c r="G116" s="12">
        <v>1.4630997884950436E-3</v>
      </c>
      <c r="H116" s="12"/>
      <c r="J116" s="12" t="s">
        <v>60</v>
      </c>
      <c r="K116" s="12">
        <v>5.0247387093716974E-4</v>
      </c>
      <c r="L116" s="12"/>
      <c r="O116" s="12" t="s">
        <v>60</v>
      </c>
      <c r="P116" s="12">
        <v>0.42588161575355532</v>
      </c>
      <c r="Q116" s="12"/>
      <c r="S116" s="12" t="s">
        <v>60</v>
      </c>
      <c r="T116" s="12">
        <v>0.33838143305163748</v>
      </c>
      <c r="U116" s="12"/>
      <c r="W116" s="12" t="s">
        <v>60</v>
      </c>
      <c r="X116" s="12">
        <v>1.973079782685809E-2</v>
      </c>
      <c r="Y116" s="12"/>
    </row>
    <row r="117" spans="2:25" ht="15.75" thickBot="1" x14ac:dyDescent="0.3">
      <c r="B117" s="14" t="s">
        <v>61</v>
      </c>
      <c r="C117" s="14">
        <v>2.3060041352041671</v>
      </c>
      <c r="D117" s="14"/>
      <c r="F117" s="14" t="s">
        <v>61</v>
      </c>
      <c r="G117" s="14">
        <v>2.3060041352041671</v>
      </c>
      <c r="H117" s="14"/>
      <c r="J117" s="14" t="s">
        <v>61</v>
      </c>
      <c r="K117" s="14">
        <v>2.3060041352041671</v>
      </c>
      <c r="L117" s="14"/>
      <c r="O117" s="14" t="s">
        <v>61</v>
      </c>
      <c r="P117" s="14">
        <v>2.3060041352041671</v>
      </c>
      <c r="Q117" s="14"/>
      <c r="S117" s="14" t="s">
        <v>61</v>
      </c>
      <c r="T117" s="14">
        <v>2.3060041352041671</v>
      </c>
      <c r="U117" s="14"/>
      <c r="W117" s="14" t="s">
        <v>61</v>
      </c>
      <c r="X117" s="14">
        <v>2.3060041352041671</v>
      </c>
      <c r="Y117" s="14"/>
    </row>
    <row r="119" spans="2:25" x14ac:dyDescent="0.25">
      <c r="B119" t="s">
        <v>65</v>
      </c>
      <c r="F119" t="s">
        <v>65</v>
      </c>
      <c r="J119" t="s">
        <v>65</v>
      </c>
      <c r="O119" t="s">
        <v>65</v>
      </c>
      <c r="S119" t="s">
        <v>65</v>
      </c>
      <c r="W119" t="s">
        <v>65</v>
      </c>
    </row>
    <row r="120" spans="2:25" ht="15.75" thickBot="1" x14ac:dyDescent="0.3">
      <c r="B120" t="s">
        <v>84</v>
      </c>
      <c r="F120" t="s">
        <v>84</v>
      </c>
      <c r="J120" t="s">
        <v>85</v>
      </c>
      <c r="O120" t="s">
        <v>92</v>
      </c>
      <c r="S120" t="s">
        <v>92</v>
      </c>
      <c r="W120" t="s">
        <v>93</v>
      </c>
    </row>
    <row r="121" spans="2:25" x14ac:dyDescent="0.25">
      <c r="B121" s="15" t="s">
        <v>87</v>
      </c>
      <c r="C121" s="15" t="s">
        <v>97</v>
      </c>
      <c r="D121" s="15" t="s">
        <v>99</v>
      </c>
      <c r="F121" s="15" t="s">
        <v>88</v>
      </c>
      <c r="G121" s="15" t="s">
        <v>97</v>
      </c>
      <c r="H121" s="15" t="s">
        <v>99</v>
      </c>
      <c r="J121" s="67" t="s">
        <v>35</v>
      </c>
      <c r="K121" s="15" t="s">
        <v>97</v>
      </c>
      <c r="L121" s="15" t="s">
        <v>99</v>
      </c>
      <c r="O121" s="15" t="s">
        <v>87</v>
      </c>
      <c r="P121" s="15" t="s">
        <v>97</v>
      </c>
      <c r="Q121" s="15" t="s">
        <v>99</v>
      </c>
      <c r="S121" s="15" t="s">
        <v>88</v>
      </c>
      <c r="T121" s="15" t="s">
        <v>97</v>
      </c>
      <c r="U121" s="15" t="s">
        <v>99</v>
      </c>
      <c r="W121" s="67" t="s">
        <v>35</v>
      </c>
      <c r="X121" s="15" t="s">
        <v>97</v>
      </c>
      <c r="Y121" s="15" t="s">
        <v>99</v>
      </c>
    </row>
    <row r="122" spans="2:25" x14ac:dyDescent="0.25">
      <c r="B122" s="12" t="s">
        <v>53</v>
      </c>
      <c r="C122" s="12">
        <v>1.575</v>
      </c>
      <c r="D122" s="12">
        <v>0.93749999999999989</v>
      </c>
      <c r="F122" s="12" t="s">
        <v>53</v>
      </c>
      <c r="G122" s="12">
        <v>1.5999999999999999</v>
      </c>
      <c r="H122" s="12">
        <v>0.97499999999999998</v>
      </c>
      <c r="J122" s="12" t="s">
        <v>53</v>
      </c>
      <c r="K122" s="12">
        <v>1.9249999999999998</v>
      </c>
      <c r="L122" s="12">
        <v>1.7250000000000001</v>
      </c>
      <c r="O122" s="12" t="s">
        <v>53</v>
      </c>
      <c r="P122" s="12">
        <v>-8.6910013008056397E-2</v>
      </c>
      <c r="Q122" s="12">
        <v>7.3174902439577059E-3</v>
      </c>
      <c r="S122" s="12" t="s">
        <v>53</v>
      </c>
      <c r="T122" s="12">
        <v>-7.3576679674723061E-2</v>
      </c>
      <c r="U122" s="12">
        <v>2.6544993495971808E-2</v>
      </c>
      <c r="W122" s="12" t="s">
        <v>53</v>
      </c>
      <c r="X122" s="12">
        <v>-1.4435009394707396E-2</v>
      </c>
      <c r="Y122" s="12">
        <v>0.08</v>
      </c>
    </row>
    <row r="123" spans="2:25" x14ac:dyDescent="0.25">
      <c r="B123" s="12" t="s">
        <v>45</v>
      </c>
      <c r="C123" s="12">
        <v>1.5750000000000007E-2</v>
      </c>
      <c r="D123" s="12">
        <v>5.6250000000000093E-3</v>
      </c>
      <c r="F123" s="12" t="s">
        <v>45</v>
      </c>
      <c r="G123" s="12">
        <v>3.3000000000000182E-2</v>
      </c>
      <c r="H123" s="12">
        <v>7.5000000000000136E-3</v>
      </c>
      <c r="J123" s="12" t="s">
        <v>45</v>
      </c>
      <c r="K123" s="12">
        <v>1.2750000000000001E-2</v>
      </c>
      <c r="L123" s="12">
        <v>7.5000000000000136E-3</v>
      </c>
      <c r="O123" s="12" t="s">
        <v>45</v>
      </c>
      <c r="P123" s="12">
        <v>2.7999999999999829E-4</v>
      </c>
      <c r="Q123" s="12">
        <v>6.2654880021869195E-3</v>
      </c>
      <c r="S123" s="12" t="s">
        <v>45</v>
      </c>
      <c r="T123" s="12">
        <v>2.266666666666653E-4</v>
      </c>
      <c r="U123" s="12">
        <v>1.2537617374608704E-2</v>
      </c>
      <c r="W123" s="12" t="s">
        <v>45</v>
      </c>
      <c r="X123" s="12">
        <v>2.2243879573949896E-2</v>
      </c>
      <c r="Y123" s="12">
        <v>7.4666666666666692E-3</v>
      </c>
    </row>
    <row r="124" spans="2:25" x14ac:dyDescent="0.25">
      <c r="B124" s="12" t="s">
        <v>54</v>
      </c>
      <c r="C124" s="12">
        <v>6</v>
      </c>
      <c r="D124" s="12">
        <v>4</v>
      </c>
      <c r="F124" s="12" t="s">
        <v>54</v>
      </c>
      <c r="G124" s="12">
        <v>6</v>
      </c>
      <c r="H124" s="12">
        <v>4</v>
      </c>
      <c r="J124" s="12" t="s">
        <v>54</v>
      </c>
      <c r="K124" s="12">
        <v>6</v>
      </c>
      <c r="L124" s="12">
        <v>4</v>
      </c>
      <c r="O124" s="12" t="s">
        <v>54</v>
      </c>
      <c r="P124" s="12">
        <v>6</v>
      </c>
      <c r="Q124" s="12">
        <v>4</v>
      </c>
      <c r="S124" s="12" t="s">
        <v>54</v>
      </c>
      <c r="T124" s="12">
        <v>6</v>
      </c>
      <c r="U124" s="12">
        <v>4</v>
      </c>
      <c r="W124" s="12" t="s">
        <v>54</v>
      </c>
      <c r="X124" s="12">
        <v>6</v>
      </c>
      <c r="Y124" s="12">
        <v>4</v>
      </c>
    </row>
    <row r="125" spans="2:25" x14ac:dyDescent="0.25">
      <c r="B125" s="12" t="s">
        <v>66</v>
      </c>
      <c r="C125" s="12">
        <v>1.1953125000000009E-2</v>
      </c>
      <c r="D125" s="12"/>
      <c r="F125" s="12" t="s">
        <v>66</v>
      </c>
      <c r="G125" s="12">
        <v>2.3437500000000121E-2</v>
      </c>
      <c r="H125" s="12"/>
      <c r="J125" s="12" t="s">
        <v>66</v>
      </c>
      <c r="K125" s="12">
        <v>1.0781250000000006E-2</v>
      </c>
      <c r="L125" s="12"/>
      <c r="O125" s="12" t="s">
        <v>66</v>
      </c>
      <c r="P125" s="12">
        <v>2.5245580008200937E-3</v>
      </c>
      <c r="Q125" s="12"/>
      <c r="S125" s="12" t="s">
        <v>66</v>
      </c>
      <c r="T125" s="12">
        <v>4.8432731821449297E-3</v>
      </c>
      <c r="U125" s="12"/>
      <c r="W125" s="12" t="s">
        <v>66</v>
      </c>
      <c r="X125" s="12">
        <v>1.6702424733718687E-2</v>
      </c>
      <c r="Y125" s="12"/>
    </row>
    <row r="126" spans="2:25" x14ac:dyDescent="0.25">
      <c r="B126" s="12" t="s">
        <v>56</v>
      </c>
      <c r="C126" s="12">
        <v>0</v>
      </c>
      <c r="D126" s="12"/>
      <c r="F126" s="12" t="s">
        <v>56</v>
      </c>
      <c r="G126" s="12">
        <v>0</v>
      </c>
      <c r="H126" s="12"/>
      <c r="J126" s="12" t="s">
        <v>56</v>
      </c>
      <c r="K126" s="12">
        <v>0</v>
      </c>
      <c r="L126" s="12"/>
      <c r="O126" s="12" t="s">
        <v>56</v>
      </c>
      <c r="P126" s="12">
        <v>0</v>
      </c>
      <c r="Q126" s="12"/>
      <c r="S126" s="12" t="s">
        <v>56</v>
      </c>
      <c r="T126" s="12">
        <v>0</v>
      </c>
      <c r="U126" s="12"/>
      <c r="W126" s="12" t="s">
        <v>56</v>
      </c>
      <c r="X126" s="12">
        <v>0</v>
      </c>
      <c r="Y126" s="12"/>
    </row>
    <row r="127" spans="2:25" x14ac:dyDescent="0.25">
      <c r="B127" s="12" t="s">
        <v>18</v>
      </c>
      <c r="C127" s="12">
        <v>8</v>
      </c>
      <c r="D127" s="12"/>
      <c r="F127" s="12" t="s">
        <v>18</v>
      </c>
      <c r="G127" s="12">
        <v>8</v>
      </c>
      <c r="H127" s="12"/>
      <c r="J127" s="12" t="s">
        <v>18</v>
      </c>
      <c r="K127" s="12">
        <v>8</v>
      </c>
      <c r="L127" s="12"/>
      <c r="O127" s="12" t="s">
        <v>18</v>
      </c>
      <c r="P127" s="12">
        <v>8</v>
      </c>
      <c r="Q127" s="12"/>
      <c r="S127" s="12" t="s">
        <v>18</v>
      </c>
      <c r="T127" s="12">
        <v>8</v>
      </c>
      <c r="U127" s="12"/>
      <c r="W127" s="12" t="s">
        <v>18</v>
      </c>
      <c r="X127" s="12">
        <v>8</v>
      </c>
      <c r="Y127" s="12"/>
    </row>
    <row r="128" spans="2:25" x14ac:dyDescent="0.25">
      <c r="B128" s="12" t="s">
        <v>57</v>
      </c>
      <c r="C128" s="12">
        <v>9.0332718325089694</v>
      </c>
      <c r="D128" s="12"/>
      <c r="F128" s="12" t="s">
        <v>57</v>
      </c>
      <c r="G128" s="12">
        <v>6.3245553203367413</v>
      </c>
      <c r="H128" s="12"/>
      <c r="J128" s="12" t="s">
        <v>57</v>
      </c>
      <c r="K128" s="12">
        <v>2.9840153863689993</v>
      </c>
      <c r="L128" s="12"/>
      <c r="O128" s="12" t="s">
        <v>57</v>
      </c>
      <c r="P128" s="12">
        <v>-2.9052976188995605</v>
      </c>
      <c r="Q128" s="12"/>
      <c r="S128" s="12" t="s">
        <v>57</v>
      </c>
      <c r="T128" s="12">
        <v>-2.2287647818727541</v>
      </c>
      <c r="U128" s="12"/>
      <c r="W128" s="12" t="s">
        <v>57</v>
      </c>
      <c r="X128" s="12">
        <v>-1.1320064125451879</v>
      </c>
      <c r="Y128" s="12"/>
    </row>
    <row r="129" spans="2:25" x14ac:dyDescent="0.25">
      <c r="B129" s="12" t="s">
        <v>58</v>
      </c>
      <c r="C129" s="12">
        <v>9.0175374674952891E-6</v>
      </c>
      <c r="D129" s="12"/>
      <c r="F129" s="12" t="s">
        <v>58</v>
      </c>
      <c r="G129" s="12">
        <v>1.1335837262400403E-4</v>
      </c>
      <c r="H129" s="12"/>
      <c r="J129" s="12" t="s">
        <v>58</v>
      </c>
      <c r="K129" s="12">
        <v>8.7464535465749619E-3</v>
      </c>
      <c r="L129" s="12"/>
      <c r="O129" s="12" t="s">
        <v>58</v>
      </c>
      <c r="P129" s="12">
        <v>9.8653989134290451E-3</v>
      </c>
      <c r="Q129" s="12"/>
      <c r="S129" s="12" t="s">
        <v>58</v>
      </c>
      <c r="T129" s="12">
        <v>2.8202787766103913E-2</v>
      </c>
      <c r="U129" s="12"/>
      <c r="W129" s="12" t="s">
        <v>58</v>
      </c>
      <c r="X129" s="12">
        <v>0.14520964307236539</v>
      </c>
      <c r="Y129" s="12"/>
    </row>
    <row r="130" spans="2:25" x14ac:dyDescent="0.25">
      <c r="B130" s="12" t="s">
        <v>59</v>
      </c>
      <c r="C130" s="12">
        <v>1.8595480375308981</v>
      </c>
      <c r="D130" s="12"/>
      <c r="F130" s="12" t="s">
        <v>59</v>
      </c>
      <c r="G130" s="12">
        <v>1.8595480375308981</v>
      </c>
      <c r="H130" s="12"/>
      <c r="J130" s="12" t="s">
        <v>59</v>
      </c>
      <c r="K130" s="12">
        <v>1.8595480375308981</v>
      </c>
      <c r="L130" s="12"/>
      <c r="O130" s="12" t="s">
        <v>59</v>
      </c>
      <c r="P130" s="12">
        <v>1.8595480375308981</v>
      </c>
      <c r="Q130" s="12"/>
      <c r="S130" s="12" t="s">
        <v>59</v>
      </c>
      <c r="T130" s="12">
        <v>1.8595480375308981</v>
      </c>
      <c r="U130" s="12"/>
      <c r="W130" s="12" t="s">
        <v>59</v>
      </c>
      <c r="X130" s="12">
        <v>1.8595480375308981</v>
      </c>
      <c r="Y130" s="12"/>
    </row>
    <row r="131" spans="2:25" x14ac:dyDescent="0.25">
      <c r="B131" s="12" t="s">
        <v>60</v>
      </c>
      <c r="C131" s="12">
        <v>1.8035074934990578E-5</v>
      </c>
      <c r="D131" s="12"/>
      <c r="F131" s="12" t="s">
        <v>60</v>
      </c>
      <c r="G131" s="12">
        <v>2.2671674524800807E-4</v>
      </c>
      <c r="H131" s="12"/>
      <c r="J131" s="12" t="s">
        <v>60</v>
      </c>
      <c r="K131" s="12">
        <v>1.7492907093149924E-2</v>
      </c>
      <c r="L131" s="12"/>
      <c r="O131" s="12" t="s">
        <v>60</v>
      </c>
      <c r="P131" s="12">
        <v>1.973079782685809E-2</v>
      </c>
      <c r="Q131" s="12"/>
      <c r="S131" s="12" t="s">
        <v>60</v>
      </c>
      <c r="T131" s="12">
        <v>5.6405575532207826E-2</v>
      </c>
      <c r="U131" s="12"/>
      <c r="W131" s="12" t="s">
        <v>60</v>
      </c>
      <c r="X131" s="12">
        <v>0.29041928614473078</v>
      </c>
      <c r="Y131" s="12"/>
    </row>
    <row r="132" spans="2:25" ht="15.75" thickBot="1" x14ac:dyDescent="0.3">
      <c r="B132" s="14" t="s">
        <v>61</v>
      </c>
      <c r="C132" s="14">
        <v>2.3060041352041671</v>
      </c>
      <c r="D132" s="14"/>
      <c r="F132" s="14" t="s">
        <v>61</v>
      </c>
      <c r="G132" s="14">
        <v>2.3060041352041671</v>
      </c>
      <c r="H132" s="14"/>
      <c r="J132" s="14" t="s">
        <v>61</v>
      </c>
      <c r="K132" s="14">
        <v>2.3060041352041671</v>
      </c>
      <c r="L132" s="14"/>
      <c r="O132" s="14" t="s">
        <v>61</v>
      </c>
      <c r="P132" s="14">
        <v>2.3060041352041671</v>
      </c>
      <c r="Q132" s="14"/>
      <c r="S132" s="14" t="s">
        <v>61</v>
      </c>
      <c r="T132" s="14">
        <v>2.3060041352041671</v>
      </c>
      <c r="U132" s="14"/>
      <c r="W132" s="14" t="s">
        <v>61</v>
      </c>
      <c r="X132" s="14">
        <v>2.3060041352041671</v>
      </c>
      <c r="Y132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64"/>
  <sheetViews>
    <sheetView tabSelected="1" zoomScale="70" zoomScaleNormal="70" workbookViewId="0">
      <selection activeCell="S31" sqref="S31"/>
    </sheetView>
  </sheetViews>
  <sheetFormatPr defaultRowHeight="16.5" thickTop="1" thickBottom="1" x14ac:dyDescent="0.3"/>
  <cols>
    <col min="2" max="2" width="10.85546875" bestFit="1" customWidth="1"/>
    <col min="4" max="4" width="13.140625" customWidth="1"/>
    <col min="5" max="8" width="13" bestFit="1" customWidth="1"/>
    <col min="11" max="11" width="13.7109375" style="17" customWidth="1"/>
    <col min="22" max="22" width="13.7109375" style="17" customWidth="1"/>
    <col min="26" max="26" width="14" customWidth="1"/>
    <col min="31" max="31" width="12" bestFit="1" customWidth="1"/>
    <col min="32" max="32" width="12" customWidth="1"/>
    <col min="33" max="33" width="9.140625" style="17"/>
    <col min="34" max="34" width="13.7109375" bestFit="1" customWidth="1"/>
    <col min="36" max="37" width="16" bestFit="1" customWidth="1"/>
  </cols>
  <sheetData>
    <row r="2" spans="2:37" thickTop="1" thickBot="1" x14ac:dyDescent="0.3">
      <c r="B2" s="66" t="s">
        <v>36</v>
      </c>
      <c r="C2" s="66" t="s">
        <v>39</v>
      </c>
    </row>
    <row r="3" spans="2:37" thickTop="1" thickBot="1" x14ac:dyDescent="0.3">
      <c r="B3" s="66" t="s">
        <v>37</v>
      </c>
      <c r="C3" s="66" t="s">
        <v>2</v>
      </c>
    </row>
    <row r="4" spans="2:37" thickTop="1" thickBot="1" x14ac:dyDescent="0.3">
      <c r="B4" s="66" t="s">
        <v>38</v>
      </c>
      <c r="C4" s="66" t="s">
        <v>40</v>
      </c>
    </row>
    <row r="6" spans="2:37" thickTop="1" thickBot="1" x14ac:dyDescent="0.3">
      <c r="D6" t="s">
        <v>67</v>
      </c>
      <c r="M6" t="s">
        <v>68</v>
      </c>
      <c r="X6" t="s">
        <v>69</v>
      </c>
      <c r="AI6" t="s">
        <v>65</v>
      </c>
    </row>
    <row r="7" spans="2:37" ht="15.75" customHeight="1" thickTop="1" thickBot="1" x14ac:dyDescent="0.3">
      <c r="B7" s="3" t="s">
        <v>23</v>
      </c>
      <c r="C7" s="29" t="s">
        <v>24</v>
      </c>
      <c r="D7" s="1" t="s">
        <v>50</v>
      </c>
      <c r="E7" s="33" t="s">
        <v>35</v>
      </c>
      <c r="F7" s="9" t="s">
        <v>36</v>
      </c>
      <c r="G7" s="2" t="s">
        <v>37</v>
      </c>
      <c r="H7" s="2" t="s">
        <v>38</v>
      </c>
      <c r="I7" s="68" t="s">
        <v>123</v>
      </c>
      <c r="M7" s="3" t="s">
        <v>23</v>
      </c>
      <c r="N7" s="30" t="s">
        <v>24</v>
      </c>
      <c r="O7" s="1" t="s">
        <v>50</v>
      </c>
      <c r="P7" s="33" t="s">
        <v>35</v>
      </c>
      <c r="Q7" s="9" t="s">
        <v>36</v>
      </c>
      <c r="R7" s="2" t="s">
        <v>37</v>
      </c>
      <c r="S7" s="2" t="s">
        <v>38</v>
      </c>
      <c r="T7" s="68" t="s">
        <v>123</v>
      </c>
      <c r="X7" s="3" t="s">
        <v>23</v>
      </c>
      <c r="Y7" s="30" t="s">
        <v>24</v>
      </c>
      <c r="Z7" s="1" t="s">
        <v>50</v>
      </c>
      <c r="AA7" s="33" t="s">
        <v>35</v>
      </c>
      <c r="AB7" s="9" t="s">
        <v>36</v>
      </c>
      <c r="AC7" s="2" t="s">
        <v>37</v>
      </c>
      <c r="AD7" s="2" t="s">
        <v>38</v>
      </c>
      <c r="AE7" s="68" t="s">
        <v>123</v>
      </c>
    </row>
    <row r="8" spans="2:37" ht="15.75" customHeight="1" thickTop="1" thickBot="1" x14ac:dyDescent="0.3">
      <c r="B8" s="4" t="s">
        <v>11</v>
      </c>
      <c r="C8" s="6">
        <v>30</v>
      </c>
      <c r="D8" s="1" t="s">
        <v>1</v>
      </c>
      <c r="E8" s="33">
        <v>1.6013888333333335</v>
      </c>
      <c r="F8" s="9">
        <v>1.7791666666666668</v>
      </c>
      <c r="G8" s="2">
        <v>1.7444443874999997</v>
      </c>
      <c r="H8" s="2">
        <v>1.6986111833333333</v>
      </c>
      <c r="I8" s="68">
        <f>AVERAGE(F8:H8)</f>
        <v>1.7407407458333333</v>
      </c>
      <c r="M8" s="4" t="s">
        <v>29</v>
      </c>
      <c r="N8" s="6">
        <v>32</v>
      </c>
      <c r="O8" s="1" t="s">
        <v>1</v>
      </c>
      <c r="P8" s="33">
        <v>1.2161110958333334</v>
      </c>
      <c r="Q8" s="9">
        <v>1.3711110383333334</v>
      </c>
      <c r="R8" s="2">
        <v>1.4686111875000001</v>
      </c>
      <c r="S8" s="2">
        <v>1.1702777600000001</v>
      </c>
      <c r="T8" s="68">
        <f>AVERAGE(Q8:S8)</f>
        <v>1.3366666619444445</v>
      </c>
      <c r="X8" s="4" t="s">
        <v>25</v>
      </c>
      <c r="Y8" s="6">
        <v>69</v>
      </c>
      <c r="Z8" s="1" t="s">
        <v>1</v>
      </c>
      <c r="AA8" s="33">
        <v>1.1305555374999998</v>
      </c>
      <c r="AB8" s="9">
        <v>1.3024999425000001</v>
      </c>
      <c r="AC8" s="2">
        <v>1.1791666374999998</v>
      </c>
      <c r="AD8" s="2">
        <v>1.0847221583333335</v>
      </c>
      <c r="AE8" s="68">
        <f>AVERAGE(AB8:AD8)</f>
        <v>1.188796246111111</v>
      </c>
      <c r="AI8" s="15"/>
      <c r="AJ8" s="15" t="s">
        <v>70</v>
      </c>
      <c r="AK8" s="15" t="s">
        <v>71</v>
      </c>
    </row>
    <row r="9" spans="2:37" thickTop="1" thickBot="1" x14ac:dyDescent="0.3">
      <c r="B9" s="4" t="s">
        <v>3</v>
      </c>
      <c r="C9" s="6">
        <v>20</v>
      </c>
      <c r="D9" s="4"/>
      <c r="E9" s="34">
        <v>1.1541666791666665</v>
      </c>
      <c r="F9" s="10">
        <v>1.158333375</v>
      </c>
      <c r="G9" s="6">
        <v>1.1222222333333334</v>
      </c>
      <c r="H9" s="6">
        <v>1.2569444166666668</v>
      </c>
      <c r="I9" s="69">
        <f t="shared" ref="I9:I31" si="0">AVERAGE(F9:H9)</f>
        <v>1.1791666750000001</v>
      </c>
      <c r="M9" s="4" t="s">
        <v>30</v>
      </c>
      <c r="N9" s="6">
        <v>25</v>
      </c>
      <c r="O9" s="4"/>
      <c r="P9" s="34">
        <v>0.97027783333333328</v>
      </c>
      <c r="Q9" s="10">
        <v>0.96527771499999981</v>
      </c>
      <c r="R9" s="6">
        <v>1.0847222916666666</v>
      </c>
      <c r="S9" s="6">
        <v>1.0583333500000001</v>
      </c>
      <c r="T9" s="69">
        <f t="shared" ref="T9:T19" si="1">AVERAGE(Q9:S9)</f>
        <v>1.0361111188888887</v>
      </c>
      <c r="X9" s="4" t="s">
        <v>26</v>
      </c>
      <c r="Y9" s="6">
        <v>77</v>
      </c>
      <c r="Z9" s="4"/>
      <c r="AA9" s="34">
        <v>1.6647222083333333</v>
      </c>
      <c r="AB9" s="10">
        <v>2.0072222200000001</v>
      </c>
      <c r="AC9" s="6">
        <v>1.7186111233333334</v>
      </c>
      <c r="AD9" s="6">
        <v>1.8013888916666667</v>
      </c>
      <c r="AE9" s="69">
        <f t="shared" ref="AE9:AE15" si="2">AVERAGE(AB9:AD9)</f>
        <v>1.8424074116666667</v>
      </c>
      <c r="AI9" s="12" t="s">
        <v>53</v>
      </c>
      <c r="AJ9" s="12">
        <v>1.2344213111111111</v>
      </c>
      <c r="AK9" s="12">
        <v>1.1584722208333333</v>
      </c>
    </row>
    <row r="10" spans="2:37" thickTop="1" thickBot="1" x14ac:dyDescent="0.3">
      <c r="B10" s="4" t="s">
        <v>8</v>
      </c>
      <c r="C10" s="6">
        <v>34</v>
      </c>
      <c r="D10" s="4"/>
      <c r="E10" s="34">
        <v>1.1249999916666666</v>
      </c>
      <c r="F10" s="10">
        <v>0.98055551249999995</v>
      </c>
      <c r="G10" s="6">
        <v>0.95416660833333333</v>
      </c>
      <c r="H10" s="6">
        <v>0.99166667500000005</v>
      </c>
      <c r="I10" s="69">
        <f t="shared" si="0"/>
        <v>0.97546293194444456</v>
      </c>
      <c r="M10" s="4" t="s">
        <v>31</v>
      </c>
      <c r="N10" s="6">
        <v>23</v>
      </c>
      <c r="O10" s="4"/>
      <c r="P10" s="34">
        <v>1.2202777666666667</v>
      </c>
      <c r="Q10" s="10">
        <v>1.3666666250000001</v>
      </c>
      <c r="R10" s="6">
        <v>1.2624999708333333</v>
      </c>
      <c r="S10" s="6">
        <v>1.3805555666666667</v>
      </c>
      <c r="T10" s="69">
        <f t="shared" si="1"/>
        <v>1.3365740541666666</v>
      </c>
      <c r="X10" s="4" t="s">
        <v>27</v>
      </c>
      <c r="Y10" s="6">
        <v>80</v>
      </c>
      <c r="Z10" s="4"/>
      <c r="AA10" s="34">
        <v>1.0661110958333335</v>
      </c>
      <c r="AB10" s="10">
        <v>1.0958333666666666</v>
      </c>
      <c r="AC10" s="6">
        <v>1.2097222083333334</v>
      </c>
      <c r="AD10" s="6">
        <v>1.4916666999999999</v>
      </c>
      <c r="AE10" s="69">
        <f t="shared" si="2"/>
        <v>1.2657407583333333</v>
      </c>
      <c r="AI10" s="12" t="s">
        <v>45</v>
      </c>
      <c r="AJ10" s="12">
        <v>6.1118131997009974E-2</v>
      </c>
      <c r="AK10" s="12">
        <v>5.4209674890433136E-2</v>
      </c>
    </row>
    <row r="11" spans="2:37" thickTop="1" thickBot="1" x14ac:dyDescent="0.3">
      <c r="B11" s="4" t="s">
        <v>4</v>
      </c>
      <c r="C11" s="6">
        <v>24</v>
      </c>
      <c r="D11" s="4"/>
      <c r="E11" s="34">
        <v>1.1138889166666668</v>
      </c>
      <c r="F11" s="10">
        <v>1.1972221416666666</v>
      </c>
      <c r="G11" s="6">
        <v>1.4833333208333335</v>
      </c>
      <c r="H11" s="6">
        <v>1.2666666541666667</v>
      </c>
      <c r="I11" s="69">
        <f t="shared" si="0"/>
        <v>1.3157407055555554</v>
      </c>
      <c r="M11" s="4" t="s">
        <v>32</v>
      </c>
      <c r="N11" s="6">
        <v>22</v>
      </c>
      <c r="O11" s="4"/>
      <c r="P11" s="34">
        <v>1.5702777499999998</v>
      </c>
      <c r="Q11" s="10">
        <v>1.5094445641666665</v>
      </c>
      <c r="R11" s="6">
        <v>1.5633333083333332</v>
      </c>
      <c r="S11" s="6">
        <v>1.9847221666666666</v>
      </c>
      <c r="T11" s="69">
        <f t="shared" si="1"/>
        <v>1.6858333463888888</v>
      </c>
      <c r="X11" s="7" t="s">
        <v>28</v>
      </c>
      <c r="Y11" s="8">
        <v>55</v>
      </c>
      <c r="Z11" s="7"/>
      <c r="AA11" s="35">
        <v>1.37722225</v>
      </c>
      <c r="AB11" s="11">
        <v>1.7261112083333334</v>
      </c>
      <c r="AC11" s="8">
        <v>1.8666666791666668</v>
      </c>
      <c r="AD11" s="8">
        <v>1.8430555833333335</v>
      </c>
      <c r="AE11" s="70">
        <f t="shared" si="2"/>
        <v>1.8119444902777779</v>
      </c>
      <c r="AI11" s="12" t="s">
        <v>54</v>
      </c>
      <c r="AJ11" s="12">
        <v>12</v>
      </c>
      <c r="AK11" s="12">
        <v>6</v>
      </c>
    </row>
    <row r="12" spans="2:37" thickTop="1" thickBot="1" x14ac:dyDescent="0.3">
      <c r="B12" s="4" t="s">
        <v>9</v>
      </c>
      <c r="C12" s="6">
        <v>31</v>
      </c>
      <c r="D12" s="4"/>
      <c r="E12" s="34">
        <v>1.2027777500000001</v>
      </c>
      <c r="F12" s="10">
        <v>1.3402777625</v>
      </c>
      <c r="G12" s="6">
        <v>1.2008333025</v>
      </c>
      <c r="H12" s="6">
        <v>1.3930555708333334</v>
      </c>
      <c r="I12" s="69">
        <f t="shared" si="0"/>
        <v>1.3113888786111112</v>
      </c>
      <c r="M12" s="4" t="s">
        <v>33</v>
      </c>
      <c r="N12" s="6">
        <v>29</v>
      </c>
      <c r="O12" s="4"/>
      <c r="P12" s="34">
        <v>0.98138889166666676</v>
      </c>
      <c r="Q12" s="10">
        <v>1.0033333058333334</v>
      </c>
      <c r="R12" s="6">
        <v>1.1097222083333333</v>
      </c>
      <c r="S12" s="6">
        <v>1.0402777375000001</v>
      </c>
      <c r="T12" s="69">
        <f t="shared" si="1"/>
        <v>1.0511110838888891</v>
      </c>
      <c r="X12" s="5"/>
      <c r="Y12" s="5"/>
      <c r="Z12" s="4" t="s">
        <v>0</v>
      </c>
      <c r="AA12" s="34">
        <v>2.4249999999999998</v>
      </c>
      <c r="AB12" s="10">
        <v>2.5118056166666665</v>
      </c>
      <c r="AC12" s="6">
        <v>2.9772222791666669</v>
      </c>
      <c r="AD12" s="6">
        <v>2.5472222916666665</v>
      </c>
      <c r="AE12" s="69">
        <f t="shared" si="2"/>
        <v>2.6787500624999994</v>
      </c>
      <c r="AI12" s="12" t="s">
        <v>66</v>
      </c>
      <c r="AJ12" s="12">
        <v>5.8959239151204712E-2</v>
      </c>
      <c r="AK12" s="12"/>
    </row>
    <row r="13" spans="2:37" thickTop="1" thickBot="1" x14ac:dyDescent="0.3">
      <c r="B13" s="4" t="s">
        <v>5</v>
      </c>
      <c r="C13" s="6">
        <v>23</v>
      </c>
      <c r="D13" s="4"/>
      <c r="E13" s="34">
        <v>0.74444444166666668</v>
      </c>
      <c r="F13" s="10">
        <v>0.89027773750000005</v>
      </c>
      <c r="G13" s="6">
        <v>0.96250003333333334</v>
      </c>
      <c r="H13" s="6">
        <v>0.92638891666666667</v>
      </c>
      <c r="I13" s="69">
        <f t="shared" si="0"/>
        <v>0.92638889583333339</v>
      </c>
      <c r="M13" s="7" t="s">
        <v>34</v>
      </c>
      <c r="N13" s="8">
        <v>30</v>
      </c>
      <c r="O13" s="7"/>
      <c r="P13" s="35">
        <v>0.99249998750000001</v>
      </c>
      <c r="Q13" s="11">
        <v>1.0638888958333332</v>
      </c>
      <c r="R13" s="8">
        <v>1.3301389208333334</v>
      </c>
      <c r="S13" s="8">
        <v>1.2083333216666667</v>
      </c>
      <c r="T13" s="70">
        <f t="shared" si="1"/>
        <v>1.2007870461111112</v>
      </c>
      <c r="X13" s="5"/>
      <c r="Y13" s="5"/>
      <c r="Z13" s="4"/>
      <c r="AA13" s="34">
        <v>3.4293055416666665</v>
      </c>
      <c r="AB13" s="10">
        <v>3.5633333</v>
      </c>
      <c r="AC13" s="6">
        <v>2.9988888583333333</v>
      </c>
      <c r="AD13" s="6">
        <v>2.9344443916666667</v>
      </c>
      <c r="AE13" s="69">
        <f t="shared" si="2"/>
        <v>3.1655555166666667</v>
      </c>
      <c r="AI13" s="12" t="s">
        <v>56</v>
      </c>
      <c r="AJ13" s="12">
        <v>0</v>
      </c>
      <c r="AK13" s="12"/>
    </row>
    <row r="14" spans="2:37" thickTop="1" thickBot="1" x14ac:dyDescent="0.3">
      <c r="B14" s="4" t="s">
        <v>6</v>
      </c>
      <c r="C14" s="6">
        <v>23</v>
      </c>
      <c r="D14" s="4"/>
      <c r="E14" s="34">
        <v>0.98888890833333343</v>
      </c>
      <c r="F14" s="10">
        <v>1.1222221625</v>
      </c>
      <c r="G14" s="6">
        <v>1.2013888791666667</v>
      </c>
      <c r="H14" s="6">
        <v>1.1319444333333333</v>
      </c>
      <c r="I14" s="69">
        <f t="shared" si="0"/>
        <v>1.1518518249999998</v>
      </c>
      <c r="O14" s="4" t="s">
        <v>0</v>
      </c>
      <c r="P14" s="34">
        <v>1.5638889166666667</v>
      </c>
      <c r="Q14" s="10">
        <v>1.4972221541666666</v>
      </c>
      <c r="R14" s="6">
        <v>1.4722222125</v>
      </c>
      <c r="S14" s="6">
        <v>1.3638889000000001</v>
      </c>
      <c r="T14" s="69">
        <f t="shared" si="1"/>
        <v>1.4444444222222224</v>
      </c>
      <c r="X14" s="5"/>
      <c r="Y14" s="5"/>
      <c r="Z14" s="4"/>
      <c r="AA14" s="34">
        <v>2.7500000695833329</v>
      </c>
      <c r="AB14" s="10">
        <v>2.4472221666666667</v>
      </c>
      <c r="AC14" s="6">
        <v>2.6847221916666668</v>
      </c>
      <c r="AD14" s="6">
        <v>2.9643055208333333</v>
      </c>
      <c r="AE14" s="69">
        <f t="shared" si="2"/>
        <v>2.6987499597222224</v>
      </c>
      <c r="AI14" s="12" t="s">
        <v>18</v>
      </c>
      <c r="AJ14" s="12">
        <v>16</v>
      </c>
      <c r="AK14" s="12"/>
    </row>
    <row r="15" spans="2:37" thickTop="1" thickBot="1" x14ac:dyDescent="0.3">
      <c r="B15" s="4" t="s">
        <v>7</v>
      </c>
      <c r="C15" s="6">
        <v>46</v>
      </c>
      <c r="D15" s="4"/>
      <c r="E15" s="34">
        <v>1.5138889916666667</v>
      </c>
      <c r="F15" s="10">
        <v>1.6402778458333334</v>
      </c>
      <c r="G15" s="6">
        <v>1.3583332916666668</v>
      </c>
      <c r="H15" s="6">
        <v>1.3138889166666667</v>
      </c>
      <c r="I15" s="69">
        <f t="shared" si="0"/>
        <v>1.4375000180555555</v>
      </c>
      <c r="O15" s="4"/>
      <c r="P15" s="34">
        <v>0.83194441666666663</v>
      </c>
      <c r="Q15" s="10">
        <v>0.91111115416666666</v>
      </c>
      <c r="R15" s="6">
        <v>1.0652778666666667</v>
      </c>
      <c r="S15" s="6">
        <v>1.2555555158333331</v>
      </c>
      <c r="T15" s="69">
        <f t="shared" si="1"/>
        <v>1.0773148455555555</v>
      </c>
      <c r="X15" s="5"/>
      <c r="Y15" s="5"/>
      <c r="Z15" s="7"/>
      <c r="AA15" s="35">
        <v>2.8666666249999997</v>
      </c>
      <c r="AB15" s="11">
        <v>3.3233332999999998</v>
      </c>
      <c r="AC15" s="8">
        <v>3.1794443666666674</v>
      </c>
      <c r="AD15" s="8">
        <v>3.4630556583333334</v>
      </c>
      <c r="AE15" s="70">
        <f t="shared" si="2"/>
        <v>3.3219444416666666</v>
      </c>
      <c r="AI15" s="12" t="s">
        <v>57</v>
      </c>
      <c r="AJ15" s="12">
        <v>0.62557104178834866</v>
      </c>
      <c r="AK15" s="12"/>
    </row>
    <row r="16" spans="2:37" thickTop="1" thickBot="1" x14ac:dyDescent="0.3">
      <c r="B16" s="4" t="s">
        <v>10</v>
      </c>
      <c r="C16" s="6">
        <v>30</v>
      </c>
      <c r="D16" s="4"/>
      <c r="E16" s="34">
        <v>1.5386110583333332</v>
      </c>
      <c r="F16" s="10">
        <v>1.4658334166666667</v>
      </c>
      <c r="G16" s="6">
        <v>1.3891665666666666</v>
      </c>
      <c r="H16" s="6">
        <v>1.4430555083333332</v>
      </c>
      <c r="I16" s="69">
        <f t="shared" si="0"/>
        <v>1.4326851638888887</v>
      </c>
      <c r="O16" s="4"/>
      <c r="P16" s="34">
        <v>1.3861110833333332</v>
      </c>
      <c r="Q16" s="10">
        <v>1.5347222083333336</v>
      </c>
      <c r="R16" s="6">
        <v>1.5738889666666664</v>
      </c>
      <c r="S16" s="6">
        <v>1.6555556249999999</v>
      </c>
      <c r="T16" s="69">
        <f t="shared" si="1"/>
        <v>1.5880555999999999</v>
      </c>
      <c r="AI16" s="12" t="s">
        <v>58</v>
      </c>
      <c r="AJ16" s="12">
        <v>0.27020876727100079</v>
      </c>
      <c r="AK16" s="12"/>
    </row>
    <row r="17" spans="2:37" thickTop="1" thickBot="1" x14ac:dyDescent="0.3">
      <c r="B17" s="4" t="s">
        <v>12</v>
      </c>
      <c r="C17" s="6">
        <v>25</v>
      </c>
      <c r="D17" s="4"/>
      <c r="E17" s="34">
        <v>1.3819445416666667</v>
      </c>
      <c r="F17" s="10">
        <v>1.3430555541666667</v>
      </c>
      <c r="G17" s="6">
        <v>1.5083333333333333</v>
      </c>
      <c r="H17" s="6">
        <v>1.4208331958333331</v>
      </c>
      <c r="I17" s="69">
        <f t="shared" si="0"/>
        <v>1.4240740277777775</v>
      </c>
      <c r="O17" s="4"/>
      <c r="P17" s="34">
        <v>2.5750000000000002</v>
      </c>
      <c r="Q17" s="10">
        <v>2.0701388958333333</v>
      </c>
      <c r="R17" s="6">
        <v>2.2888889291666663</v>
      </c>
      <c r="S17" s="6">
        <v>2.4431944083333335</v>
      </c>
      <c r="T17" s="69">
        <f t="shared" si="1"/>
        <v>2.2674074111111113</v>
      </c>
      <c r="AI17" s="12" t="s">
        <v>59</v>
      </c>
      <c r="AJ17" s="12">
        <v>1.7458836762762506</v>
      </c>
      <c r="AK17" s="12"/>
    </row>
    <row r="18" spans="2:37" thickTop="1" thickBot="1" x14ac:dyDescent="0.3">
      <c r="B18" s="4" t="s">
        <v>13</v>
      </c>
      <c r="C18" s="6">
        <v>22</v>
      </c>
      <c r="D18" s="4"/>
      <c r="E18" s="34">
        <v>1.2972222500000001</v>
      </c>
      <c r="F18" s="10">
        <v>1.3361110833333334</v>
      </c>
      <c r="G18" s="6">
        <v>1.5777777625</v>
      </c>
      <c r="H18" s="6">
        <v>1.4097222083333332</v>
      </c>
      <c r="I18" s="69">
        <f t="shared" si="0"/>
        <v>1.441203684722222</v>
      </c>
      <c r="O18" s="4"/>
      <c r="P18" s="34">
        <v>1.1597222166666665</v>
      </c>
      <c r="Q18" s="10">
        <v>1.2194444416666665</v>
      </c>
      <c r="R18" s="6">
        <v>1.2069444375</v>
      </c>
      <c r="S18" s="6">
        <v>1.3236111124999999</v>
      </c>
      <c r="T18" s="69">
        <f t="shared" si="1"/>
        <v>1.2499999972222222</v>
      </c>
      <c r="Y18">
        <f>AVERAGE(Y8:Y11)</f>
        <v>70.25</v>
      </c>
      <c r="AI18" s="12" t="s">
        <v>60</v>
      </c>
      <c r="AJ18" s="12">
        <v>0.54041753454200159</v>
      </c>
      <c r="AK18" s="12"/>
    </row>
    <row r="19" spans="2:37" thickTop="1" thickBot="1" x14ac:dyDescent="0.3">
      <c r="B19" s="7" t="s">
        <v>14</v>
      </c>
      <c r="C19" s="8">
        <v>25</v>
      </c>
      <c r="D19" s="7"/>
      <c r="E19" s="35">
        <v>1.1508333708333334</v>
      </c>
      <c r="F19" s="11">
        <v>1.1330554941666666</v>
      </c>
      <c r="G19" s="8">
        <v>1.261111125</v>
      </c>
      <c r="H19" s="8">
        <v>1.2388889041666666</v>
      </c>
      <c r="I19" s="70">
        <f t="shared" si="0"/>
        <v>1.2110185077777778</v>
      </c>
      <c r="O19" s="7"/>
      <c r="P19" s="35">
        <v>1.4152777249999999</v>
      </c>
      <c r="Q19" s="11">
        <v>1.3861112374999998</v>
      </c>
      <c r="R19" s="8">
        <v>1.2305555833333333</v>
      </c>
      <c r="S19" s="8">
        <v>1.3277777500000001</v>
      </c>
      <c r="T19" s="70">
        <f t="shared" si="1"/>
        <v>1.3148148569444444</v>
      </c>
      <c r="Y19">
        <f>STDEV(Y8:Y11)</f>
        <v>11.176612486199325</v>
      </c>
      <c r="AI19" s="14" t="s">
        <v>61</v>
      </c>
      <c r="AJ19" s="14">
        <v>2.119905299221255</v>
      </c>
      <c r="AK19" s="14"/>
    </row>
    <row r="20" spans="2:37" thickTop="1" thickBot="1" x14ac:dyDescent="0.3">
      <c r="D20" s="1" t="s">
        <v>0</v>
      </c>
      <c r="E20" s="33">
        <v>2.0333332499999996</v>
      </c>
      <c r="F20" s="9">
        <v>1.9158332958333333</v>
      </c>
      <c r="G20" s="2">
        <v>2.1208332666666667</v>
      </c>
      <c r="H20" s="2">
        <v>2.1222221233333332</v>
      </c>
      <c r="I20" s="69">
        <f t="shared" si="0"/>
        <v>2.0529628952777776</v>
      </c>
    </row>
    <row r="21" spans="2:37" thickTop="1" thickBot="1" x14ac:dyDescent="0.3">
      <c r="D21" s="4"/>
      <c r="E21" s="34">
        <v>1.5777778041666664</v>
      </c>
      <c r="F21" s="10">
        <v>1.8402777374999999</v>
      </c>
      <c r="G21" s="6">
        <v>1.24444445</v>
      </c>
      <c r="H21" s="6">
        <v>1.4430555999999999</v>
      </c>
      <c r="I21" s="69">
        <f t="shared" si="0"/>
        <v>1.5092592624999999</v>
      </c>
    </row>
    <row r="22" spans="2:37" thickTop="1" thickBot="1" x14ac:dyDescent="0.3">
      <c r="D22" s="4"/>
      <c r="E22" s="34">
        <v>1.0999999708333332</v>
      </c>
      <c r="F22" s="10">
        <v>1.1041666708333333</v>
      </c>
      <c r="G22" s="6">
        <v>1.1749999666666666</v>
      </c>
      <c r="H22" s="6">
        <v>1.27777775</v>
      </c>
      <c r="I22" s="69">
        <f t="shared" si="0"/>
        <v>1.1856481291666665</v>
      </c>
      <c r="AI22" t="s">
        <v>65</v>
      </c>
    </row>
    <row r="23" spans="2:37" thickTop="1" thickBot="1" x14ac:dyDescent="0.3">
      <c r="D23" s="4"/>
      <c r="E23" s="34">
        <v>1.5138888333333334</v>
      </c>
      <c r="F23" s="10">
        <v>1.549999975</v>
      </c>
      <c r="G23" s="6">
        <v>1.6527777916666666</v>
      </c>
      <c r="H23" s="6">
        <v>1.702777725</v>
      </c>
      <c r="I23" s="69">
        <f t="shared" si="0"/>
        <v>1.6351851638888888</v>
      </c>
    </row>
    <row r="24" spans="2:37" thickTop="1" thickBot="1" x14ac:dyDescent="0.3">
      <c r="D24" s="4"/>
      <c r="E24" s="34">
        <v>1.258333275</v>
      </c>
      <c r="F24" s="10">
        <v>1.7680556000000001</v>
      </c>
      <c r="G24" s="6">
        <v>1.3624999708333332</v>
      </c>
      <c r="H24" s="6">
        <v>1.3083332666666667</v>
      </c>
      <c r="I24" s="69">
        <f t="shared" si="0"/>
        <v>1.4796296125000001</v>
      </c>
      <c r="AI24" s="15"/>
      <c r="AJ24" s="15" t="s">
        <v>72</v>
      </c>
      <c r="AK24" s="15" t="s">
        <v>73</v>
      </c>
    </row>
    <row r="25" spans="2:37" thickTop="1" thickBot="1" x14ac:dyDescent="0.3">
      <c r="D25" s="4"/>
      <c r="E25" s="34">
        <v>1.3263888291666668</v>
      </c>
      <c r="F25" s="10">
        <v>1.3513889333333333</v>
      </c>
      <c r="G25" s="6">
        <v>1.1708333041666668</v>
      </c>
      <c r="H25" s="6">
        <v>1.3111111416666665</v>
      </c>
      <c r="I25" s="69">
        <f t="shared" si="0"/>
        <v>1.2777777930555556</v>
      </c>
      <c r="AI25" s="12" t="s">
        <v>53</v>
      </c>
      <c r="AJ25" s="12">
        <v>1.5111342190972223</v>
      </c>
      <c r="AK25" s="12">
        <v>1.4886573930555553</v>
      </c>
    </row>
    <row r="26" spans="2:37" thickTop="1" thickBot="1" x14ac:dyDescent="0.3">
      <c r="D26" s="4"/>
      <c r="E26" s="34">
        <v>0.95138887499999991</v>
      </c>
      <c r="F26" s="10">
        <v>1.5947223333333334</v>
      </c>
      <c r="G26" s="6">
        <v>1.2805554708333333</v>
      </c>
      <c r="H26" s="6">
        <v>1.3750000250000001</v>
      </c>
      <c r="I26" s="69">
        <f t="shared" si="0"/>
        <v>1.4167592763888888</v>
      </c>
      <c r="AI26" s="12" t="s">
        <v>45</v>
      </c>
      <c r="AJ26" s="12">
        <v>0.25955916855917655</v>
      </c>
      <c r="AK26" s="12">
        <v>0.3482341293505673</v>
      </c>
    </row>
    <row r="27" spans="2:37" thickTop="1" thickBot="1" x14ac:dyDescent="0.3">
      <c r="D27" s="4"/>
      <c r="E27" s="34">
        <v>2.7105556375000002</v>
      </c>
      <c r="F27" s="10">
        <v>2.7019444416666669</v>
      </c>
      <c r="G27" s="6">
        <v>3.1222222083333335</v>
      </c>
      <c r="H27" s="6">
        <v>2.8516667083333331</v>
      </c>
      <c r="I27" s="69">
        <f t="shared" si="0"/>
        <v>2.891944452777778</v>
      </c>
      <c r="AI27" s="12" t="s">
        <v>54</v>
      </c>
      <c r="AJ27" s="12">
        <v>12</v>
      </c>
      <c r="AK27" s="12">
        <v>6</v>
      </c>
    </row>
    <row r="28" spans="2:37" thickTop="1" thickBot="1" x14ac:dyDescent="0.3">
      <c r="D28" s="4"/>
      <c r="E28" s="34">
        <v>1.9688887416666667</v>
      </c>
      <c r="F28" s="10">
        <v>1.6341666166666666</v>
      </c>
      <c r="G28" s="6">
        <v>1.7755555416666666</v>
      </c>
      <c r="H28" s="6">
        <v>1.9011110833333333</v>
      </c>
      <c r="I28" s="69">
        <f t="shared" si="0"/>
        <v>1.7702777472222222</v>
      </c>
      <c r="M28" s="5"/>
      <c r="N28" s="5"/>
      <c r="O28" s="5"/>
      <c r="P28" s="5"/>
      <c r="Q28" s="5"/>
      <c r="AI28" s="12" t="s">
        <v>66</v>
      </c>
      <c r="AJ28" s="12">
        <v>0.28727009380648616</v>
      </c>
      <c r="AK28" s="12"/>
    </row>
    <row r="29" spans="2:37" thickTop="1" thickBot="1" x14ac:dyDescent="0.3">
      <c r="D29" s="4"/>
      <c r="E29" s="34">
        <v>1.4958333041666665</v>
      </c>
      <c r="F29" s="10">
        <v>1.3680555708333333</v>
      </c>
      <c r="G29" s="6">
        <v>1.4750000000000001</v>
      </c>
      <c r="H29" s="6">
        <v>1.6750000291666667</v>
      </c>
      <c r="I29" s="69">
        <f t="shared" si="0"/>
        <v>1.5060185333333334</v>
      </c>
      <c r="L29" s="5"/>
      <c r="M29" s="5"/>
      <c r="N29" s="5"/>
      <c r="O29" s="5"/>
      <c r="P29" s="5"/>
      <c r="Q29" s="5"/>
      <c r="AE29" s="5"/>
      <c r="AF29" s="5"/>
      <c r="AH29" s="5"/>
      <c r="AI29" s="12" t="s">
        <v>56</v>
      </c>
      <c r="AJ29" s="12">
        <v>0</v>
      </c>
      <c r="AK29" s="12"/>
    </row>
    <row r="30" spans="2:37" thickTop="1" thickBot="1" x14ac:dyDescent="0.3">
      <c r="D30" s="4"/>
      <c r="E30" s="34">
        <v>1.0319443791666667</v>
      </c>
      <c r="F30" s="10">
        <v>1.2430555833333332</v>
      </c>
      <c r="G30" s="6">
        <v>1.6549999958333335</v>
      </c>
      <c r="H30" s="6">
        <v>1.5986109875000001</v>
      </c>
      <c r="I30" s="69">
        <f t="shared" si="0"/>
        <v>1.4988888555555555</v>
      </c>
      <c r="L30" s="5"/>
      <c r="M30" s="5"/>
      <c r="N30" s="5"/>
      <c r="O30" s="5"/>
      <c r="P30" s="5"/>
      <c r="Q30" s="5"/>
      <c r="AE30" s="5"/>
      <c r="AF30" s="5"/>
      <c r="AH30" s="5"/>
      <c r="AI30" s="12" t="s">
        <v>18</v>
      </c>
      <c r="AJ30" s="12">
        <v>16</v>
      </c>
      <c r="AK30" s="12"/>
    </row>
    <row r="31" spans="2:37" thickTop="1" thickBot="1" x14ac:dyDescent="0.3">
      <c r="D31" s="7"/>
      <c r="E31" s="35">
        <v>1.1652777291666667</v>
      </c>
      <c r="F31" s="11">
        <v>1.1263888375</v>
      </c>
      <c r="G31" s="8">
        <v>1.0916666625</v>
      </c>
      <c r="H31" s="8">
        <v>1.4138889041666669</v>
      </c>
      <c r="I31" s="70">
        <f t="shared" si="0"/>
        <v>1.2106481347222224</v>
      </c>
      <c r="L31" s="5"/>
      <c r="M31" s="5"/>
      <c r="N31" s="5"/>
      <c r="O31" s="5"/>
      <c r="P31" s="5"/>
      <c r="Q31" s="5"/>
      <c r="AE31" s="5"/>
      <c r="AF31" s="5"/>
      <c r="AH31" s="5"/>
      <c r="AI31" s="12" t="s">
        <v>57</v>
      </c>
      <c r="AJ31" s="12">
        <v>8.3872535469433518E-2</v>
      </c>
      <c r="AK31" s="12"/>
    </row>
    <row r="32" spans="2:37" thickTop="1" thickBot="1" x14ac:dyDescent="0.3">
      <c r="L32" s="5"/>
      <c r="M32" s="5"/>
      <c r="N32" s="5"/>
      <c r="O32" s="5"/>
      <c r="P32" s="5"/>
      <c r="Q32" s="5"/>
      <c r="AE32" s="5"/>
      <c r="AF32" s="5"/>
      <c r="AH32" s="5"/>
      <c r="AI32" s="12" t="s">
        <v>58</v>
      </c>
      <c r="AJ32" s="12">
        <v>0.46709910445941566</v>
      </c>
      <c r="AK32" s="12"/>
    </row>
    <row r="33" spans="2:37" thickTop="1" thickBot="1" x14ac:dyDescent="0.3">
      <c r="B33" t="s">
        <v>41</v>
      </c>
      <c r="L33" s="5"/>
      <c r="M33" t="s">
        <v>41</v>
      </c>
      <c r="X33" t="s">
        <v>41</v>
      </c>
      <c r="AH33" s="5"/>
      <c r="AI33" s="12" t="s">
        <v>59</v>
      </c>
      <c r="AJ33" s="12">
        <v>1.7458836762762506</v>
      </c>
      <c r="AK33" s="12"/>
    </row>
    <row r="34" spans="2:37" thickTop="1" thickBot="1" x14ac:dyDescent="0.3">
      <c r="L34" s="5"/>
      <c r="AH34" s="5"/>
      <c r="AI34" s="12" t="s">
        <v>60</v>
      </c>
      <c r="AJ34" s="12">
        <v>0.93419820891883132</v>
      </c>
      <c r="AK34" s="12"/>
    </row>
    <row r="35" spans="2:37" thickTop="1" thickBot="1" x14ac:dyDescent="0.3">
      <c r="B35" t="s">
        <v>42</v>
      </c>
      <c r="C35" t="s">
        <v>35</v>
      </c>
      <c r="D35" t="s">
        <v>36</v>
      </c>
      <c r="E35" t="s">
        <v>37</v>
      </c>
      <c r="F35" t="s">
        <v>38</v>
      </c>
      <c r="G35" t="s">
        <v>22</v>
      </c>
      <c r="L35" s="5"/>
      <c r="M35" t="s">
        <v>42</v>
      </c>
      <c r="N35" t="s">
        <v>35</v>
      </c>
      <c r="O35" t="s">
        <v>36</v>
      </c>
      <c r="P35" t="s">
        <v>37</v>
      </c>
      <c r="Q35" t="s">
        <v>38</v>
      </c>
      <c r="R35" t="s">
        <v>22</v>
      </c>
      <c r="X35" t="s">
        <v>42</v>
      </c>
      <c r="Y35" t="s">
        <v>35</v>
      </c>
      <c r="Z35" t="s">
        <v>36</v>
      </c>
      <c r="AA35" t="s">
        <v>37</v>
      </c>
      <c r="AB35" t="s">
        <v>38</v>
      </c>
      <c r="AC35" t="s">
        <v>22</v>
      </c>
      <c r="AH35" s="5"/>
      <c r="AI35" s="14" t="s">
        <v>61</v>
      </c>
      <c r="AJ35" s="14">
        <v>2.119905299221255</v>
      </c>
      <c r="AK35" s="14"/>
    </row>
    <row r="36" spans="2:37" thickTop="1" thickBot="1" x14ac:dyDescent="0.3">
      <c r="B36" s="13" t="s">
        <v>1</v>
      </c>
      <c r="C36" s="26"/>
      <c r="D36" s="26"/>
      <c r="E36" s="26"/>
      <c r="F36" s="26"/>
      <c r="G36" s="13"/>
      <c r="L36" s="5"/>
      <c r="M36" s="13" t="s">
        <v>1</v>
      </c>
      <c r="N36" s="23"/>
      <c r="O36" s="24"/>
      <c r="P36" s="24"/>
      <c r="Q36" s="25"/>
      <c r="R36" s="13"/>
      <c r="X36" s="13" t="s">
        <v>1</v>
      </c>
      <c r="Y36" s="23"/>
      <c r="Z36" s="24"/>
      <c r="AA36" s="24"/>
      <c r="AB36" s="25"/>
      <c r="AC36" s="13"/>
      <c r="AH36" s="5"/>
    </row>
    <row r="37" spans="2:37" thickTop="1" thickBot="1" x14ac:dyDescent="0.3">
      <c r="B37" s="12" t="s">
        <v>15</v>
      </c>
      <c r="C37" s="27">
        <v>12</v>
      </c>
      <c r="D37" s="16">
        <v>12</v>
      </c>
      <c r="E37" s="16">
        <v>12</v>
      </c>
      <c r="F37" s="28">
        <v>12</v>
      </c>
      <c r="G37" s="12">
        <v>48</v>
      </c>
      <c r="L37" s="5"/>
      <c r="M37" s="12" t="s">
        <v>15</v>
      </c>
      <c r="N37" s="19">
        <v>6</v>
      </c>
      <c r="O37" s="12">
        <v>6</v>
      </c>
      <c r="P37" s="12">
        <v>6</v>
      </c>
      <c r="Q37" s="20">
        <v>6</v>
      </c>
      <c r="R37" s="12">
        <v>24</v>
      </c>
      <c r="X37" s="12" t="s">
        <v>15</v>
      </c>
      <c r="Y37" s="19">
        <v>4</v>
      </c>
      <c r="Z37" s="12">
        <v>4</v>
      </c>
      <c r="AA37" s="12">
        <v>4</v>
      </c>
      <c r="AB37" s="20">
        <v>4</v>
      </c>
      <c r="AC37" s="12">
        <v>16</v>
      </c>
      <c r="AH37" s="5"/>
    </row>
    <row r="38" spans="2:37" thickTop="1" thickBot="1" x14ac:dyDescent="0.3">
      <c r="B38" s="12" t="s">
        <v>43</v>
      </c>
      <c r="C38" s="19">
        <v>14.813055733333332</v>
      </c>
      <c r="D38" s="12">
        <v>15.3863887525</v>
      </c>
      <c r="E38" s="12">
        <v>15.763610844166665</v>
      </c>
      <c r="F38" s="20">
        <v>15.491666583333334</v>
      </c>
      <c r="G38" s="12">
        <v>61.45472191333333</v>
      </c>
      <c r="L38" s="5"/>
      <c r="M38" s="12" t="s">
        <v>43</v>
      </c>
      <c r="N38" s="19">
        <v>6.9508333249999996</v>
      </c>
      <c r="O38" s="12">
        <v>7.2797221441666657</v>
      </c>
      <c r="P38" s="12">
        <v>7.8190278875000008</v>
      </c>
      <c r="Q38" s="20">
        <v>7.8424999025000002</v>
      </c>
      <c r="R38" s="12">
        <v>29.892083259166675</v>
      </c>
      <c r="X38" s="12" t="s">
        <v>43</v>
      </c>
      <c r="Y38" s="19">
        <v>5.2386110916666668</v>
      </c>
      <c r="Z38" s="12">
        <v>6.1316667374999998</v>
      </c>
      <c r="AA38" s="12">
        <v>5.974166648333334</v>
      </c>
      <c r="AB38" s="20">
        <v>6.2208333333333332</v>
      </c>
      <c r="AC38" s="12">
        <v>23.565277810833337</v>
      </c>
      <c r="AH38" s="5"/>
      <c r="AI38" t="s">
        <v>65</v>
      </c>
    </row>
    <row r="39" spans="2:37" thickTop="1" thickBot="1" x14ac:dyDescent="0.3">
      <c r="B39" s="12" t="s">
        <v>44</v>
      </c>
      <c r="C39" s="31">
        <v>1.2344213111111111</v>
      </c>
      <c r="D39" s="12">
        <v>1.2821990627083333</v>
      </c>
      <c r="E39" s="12">
        <v>1.3136342370138887</v>
      </c>
      <c r="F39" s="20">
        <v>1.2909722152777778</v>
      </c>
      <c r="G39" s="12">
        <v>1.2803067065277778</v>
      </c>
      <c r="H39">
        <f>AVERAGE(D39:F39)</f>
        <v>1.2956018383333332</v>
      </c>
      <c r="L39" s="5"/>
      <c r="M39" s="12" t="s">
        <v>44</v>
      </c>
      <c r="N39" s="19">
        <v>1.1584722208333333</v>
      </c>
      <c r="O39" s="12">
        <v>1.2132870240277775</v>
      </c>
      <c r="P39" s="12">
        <v>1.3031713145833335</v>
      </c>
      <c r="Q39" s="20">
        <v>1.3070833170833334</v>
      </c>
      <c r="R39" s="12">
        <v>1.2455034691319449</v>
      </c>
      <c r="S39">
        <f>AVERAGE(O39:Q39)</f>
        <v>1.2745138852314815</v>
      </c>
      <c r="X39" s="12" t="s">
        <v>44</v>
      </c>
      <c r="Y39" s="19">
        <v>1.3096527729166667</v>
      </c>
      <c r="Z39" s="12">
        <v>1.5329166843749999</v>
      </c>
      <c r="AA39" s="12">
        <v>1.4935416620833335</v>
      </c>
      <c r="AB39" s="20">
        <v>1.5552083333333333</v>
      </c>
      <c r="AC39" s="12">
        <v>1.4728298631770835</v>
      </c>
      <c r="AD39">
        <f>AVERAGE(Z39:AB39)</f>
        <v>1.5272222265972222</v>
      </c>
      <c r="AH39" s="5"/>
    </row>
    <row r="40" spans="2:37" thickTop="1" thickBot="1" x14ac:dyDescent="0.3">
      <c r="B40" s="12" t="s">
        <v>45</v>
      </c>
      <c r="C40" s="32">
        <v>6.1118131997009974E-2</v>
      </c>
      <c r="D40" s="14">
        <v>6.6717572638742825E-2</v>
      </c>
      <c r="E40" s="14">
        <v>5.8819122907471086E-2</v>
      </c>
      <c r="F40" s="22">
        <v>4.3951493116584507E-2</v>
      </c>
      <c r="G40" s="12">
        <v>5.4822805573059047E-2</v>
      </c>
      <c r="H40">
        <f>AVERAGE(D40:F40)</f>
        <v>5.6496062887599473E-2</v>
      </c>
      <c r="L40" s="5"/>
      <c r="M40" s="12" t="s">
        <v>45</v>
      </c>
      <c r="N40" s="21">
        <v>5.4209674890433136E-2</v>
      </c>
      <c r="O40" s="14">
        <v>5.2810398384629663E-2</v>
      </c>
      <c r="P40" s="14">
        <v>3.6515711370822504E-2</v>
      </c>
      <c r="Q40" s="22">
        <v>0.12522433347757769</v>
      </c>
      <c r="R40" s="12">
        <v>6.252958974552221E-2</v>
      </c>
      <c r="S40">
        <f>AVERAGE(O40:Q40)</f>
        <v>7.1516814411009946E-2</v>
      </c>
      <c r="X40" s="12" t="s">
        <v>45</v>
      </c>
      <c r="Y40" s="21">
        <v>7.4009435470293219E-2</v>
      </c>
      <c r="Z40" s="14">
        <v>0.16880785558907382</v>
      </c>
      <c r="AA40" s="14">
        <v>0.12308789305650691</v>
      </c>
      <c r="AB40" s="22">
        <v>0.1229518955555579</v>
      </c>
      <c r="AC40" s="12">
        <v>0.10775871722141801</v>
      </c>
      <c r="AD40">
        <f>AVERAGE(Z40:AB40)</f>
        <v>0.13828254806704623</v>
      </c>
      <c r="AH40" s="5"/>
      <c r="AI40" s="15"/>
      <c r="AJ40" s="15" t="s">
        <v>74</v>
      </c>
      <c r="AK40" s="15" t="s">
        <v>75</v>
      </c>
    </row>
    <row r="41" spans="2:37" thickTop="1" thickBot="1" x14ac:dyDescent="0.3">
      <c r="B41" s="12"/>
      <c r="C41" s="12"/>
      <c r="D41" s="12"/>
      <c r="E41" s="12"/>
      <c r="F41" s="12"/>
      <c r="G41" s="12"/>
      <c r="L41" s="5"/>
      <c r="M41" s="12"/>
      <c r="N41" s="12"/>
      <c r="O41" s="12"/>
      <c r="P41" s="12"/>
      <c r="Q41" s="12"/>
      <c r="R41" s="12"/>
      <c r="X41" s="12"/>
      <c r="Y41" s="12"/>
      <c r="Z41" s="12"/>
      <c r="AA41" s="12"/>
      <c r="AB41" s="12"/>
      <c r="AC41" s="12"/>
      <c r="AH41" s="5"/>
      <c r="AI41" s="12" t="s">
        <v>53</v>
      </c>
      <c r="AJ41" s="12">
        <v>1.2956018383333332</v>
      </c>
      <c r="AK41" s="12">
        <v>1.2745138852314815</v>
      </c>
    </row>
    <row r="42" spans="2:37" thickTop="1" thickBot="1" x14ac:dyDescent="0.3">
      <c r="B42" s="13" t="s">
        <v>0</v>
      </c>
      <c r="C42" s="26"/>
      <c r="D42" s="26"/>
      <c r="E42" s="26"/>
      <c r="F42" s="26"/>
      <c r="G42" s="13"/>
      <c r="L42" s="5"/>
      <c r="M42" s="13" t="s">
        <v>0</v>
      </c>
      <c r="N42" s="23"/>
      <c r="O42" s="24"/>
      <c r="P42" s="24"/>
      <c r="Q42" s="25"/>
      <c r="R42" s="13"/>
      <c r="X42" s="13" t="s">
        <v>0</v>
      </c>
      <c r="Y42" s="23"/>
      <c r="Z42" s="24"/>
      <c r="AA42" s="24"/>
      <c r="AB42" s="25"/>
      <c r="AC42" s="13"/>
      <c r="AH42" s="5"/>
      <c r="AI42" s="12" t="s">
        <v>45</v>
      </c>
      <c r="AJ42" s="12">
        <v>5.051073217867403E-2</v>
      </c>
      <c r="AK42" s="12">
        <v>5.7815693760483101E-2</v>
      </c>
    </row>
    <row r="43" spans="2:37" thickTop="1" thickBot="1" x14ac:dyDescent="0.3">
      <c r="B43" s="12" t="s">
        <v>15</v>
      </c>
      <c r="C43" s="27">
        <v>12</v>
      </c>
      <c r="D43" s="16">
        <v>12</v>
      </c>
      <c r="E43" s="16">
        <v>12</v>
      </c>
      <c r="F43" s="28">
        <v>12</v>
      </c>
      <c r="G43" s="12">
        <v>48</v>
      </c>
      <c r="L43" s="5"/>
      <c r="M43" s="12" t="s">
        <v>15</v>
      </c>
      <c r="N43" s="19">
        <v>6</v>
      </c>
      <c r="O43" s="12">
        <v>6</v>
      </c>
      <c r="P43" s="12">
        <v>6</v>
      </c>
      <c r="Q43" s="20">
        <v>6</v>
      </c>
      <c r="R43" s="12">
        <v>24</v>
      </c>
      <c r="X43" s="12" t="s">
        <v>15</v>
      </c>
      <c r="Y43" s="19">
        <v>4</v>
      </c>
      <c r="Z43" s="12">
        <v>4</v>
      </c>
      <c r="AA43" s="12">
        <v>4</v>
      </c>
      <c r="AB43" s="20">
        <v>4</v>
      </c>
      <c r="AC43" s="12">
        <v>16</v>
      </c>
      <c r="AH43" s="5"/>
      <c r="AI43" s="12" t="s">
        <v>54</v>
      </c>
      <c r="AJ43" s="12">
        <v>12</v>
      </c>
      <c r="AK43" s="12">
        <v>6</v>
      </c>
    </row>
    <row r="44" spans="2:37" thickTop="1" thickBot="1" x14ac:dyDescent="0.3">
      <c r="B44" s="12" t="s">
        <v>43</v>
      </c>
      <c r="C44" s="19">
        <v>18.133610629166668</v>
      </c>
      <c r="D44" s="12">
        <v>19.198055595833335</v>
      </c>
      <c r="E44" s="12">
        <v>19.126388629166666</v>
      </c>
      <c r="F44" s="20">
        <v>19.980555344166667</v>
      </c>
      <c r="G44" s="12">
        <v>76.438610198333322</v>
      </c>
      <c r="M44" s="12" t="s">
        <v>43</v>
      </c>
      <c r="N44" s="19">
        <v>8.9319443583333324</v>
      </c>
      <c r="O44" s="12">
        <v>8.6187500916666675</v>
      </c>
      <c r="P44" s="12">
        <v>8.8377779958333313</v>
      </c>
      <c r="Q44" s="20">
        <v>9.3695833116666662</v>
      </c>
      <c r="R44" s="12">
        <v>35.758055757500003</v>
      </c>
      <c r="X44" s="12" t="s">
        <v>43</v>
      </c>
      <c r="Y44" s="19">
        <v>11.470972236249999</v>
      </c>
      <c r="Z44" s="12">
        <v>11.845694383333333</v>
      </c>
      <c r="AA44" s="12">
        <v>11.840277695833334</v>
      </c>
      <c r="AB44" s="20">
        <v>11.9090278625</v>
      </c>
      <c r="AC44" s="12">
        <v>47.065972177916663</v>
      </c>
      <c r="AI44" s="12" t="s">
        <v>66</v>
      </c>
      <c r="AJ44" s="12">
        <v>5.2793532672989363E-2</v>
      </c>
      <c r="AK44" s="12"/>
    </row>
    <row r="45" spans="2:37" thickTop="1" thickBot="1" x14ac:dyDescent="0.3">
      <c r="B45" s="12" t="s">
        <v>44</v>
      </c>
      <c r="C45" s="31">
        <v>1.5111342190972223</v>
      </c>
      <c r="D45" s="12">
        <v>1.5998379663194446</v>
      </c>
      <c r="E45" s="12">
        <v>1.5938657190972221</v>
      </c>
      <c r="F45" s="20">
        <v>1.6650462786805555</v>
      </c>
      <c r="G45" s="12">
        <v>1.5924710457986109</v>
      </c>
      <c r="H45">
        <f>AVERAGE(D45:F45)</f>
        <v>1.6195833213657407</v>
      </c>
      <c r="M45" s="12" t="s">
        <v>44</v>
      </c>
      <c r="N45" s="19">
        <v>1.4886573930555553</v>
      </c>
      <c r="O45" s="12">
        <v>1.4364583486111113</v>
      </c>
      <c r="P45" s="12">
        <v>1.4729629993055553</v>
      </c>
      <c r="Q45" s="20">
        <v>1.5615972186111111</v>
      </c>
      <c r="R45" s="12">
        <v>1.4899189898958334</v>
      </c>
      <c r="S45">
        <f>AVERAGE(O45:Q45)</f>
        <v>1.4903395221759259</v>
      </c>
      <c r="X45" s="12" t="s">
        <v>44</v>
      </c>
      <c r="Y45" s="19">
        <v>2.8677430590624997</v>
      </c>
      <c r="Z45" s="12">
        <v>2.9614235958333333</v>
      </c>
      <c r="AA45" s="12">
        <v>2.9600694239583336</v>
      </c>
      <c r="AB45" s="20">
        <v>2.9772569656250001</v>
      </c>
      <c r="AC45" s="12">
        <v>2.9416232611197914</v>
      </c>
      <c r="AD45">
        <f>AVERAGE(Z45:AB45)</f>
        <v>2.9662499951388894</v>
      </c>
      <c r="AI45" s="12" t="s">
        <v>56</v>
      </c>
      <c r="AJ45" s="12">
        <v>0</v>
      </c>
      <c r="AK45" s="12"/>
    </row>
    <row r="46" spans="2:37" thickTop="1" thickBot="1" x14ac:dyDescent="0.3">
      <c r="B46" s="12" t="s">
        <v>45</v>
      </c>
      <c r="C46" s="32">
        <v>0.25955916855917655</v>
      </c>
      <c r="D46" s="14">
        <v>0.19244331080405497</v>
      </c>
      <c r="E46" s="14">
        <v>0.32257401061750168</v>
      </c>
      <c r="F46" s="22">
        <v>0.20706533282097828</v>
      </c>
      <c r="G46" s="12">
        <v>0.23279422927800728</v>
      </c>
      <c r="H46">
        <f>AVERAGE(D46:F46)</f>
        <v>0.24069421808084498</v>
      </c>
      <c r="M46" s="12" t="s">
        <v>45</v>
      </c>
      <c r="N46" s="21">
        <v>0.3482341293505673</v>
      </c>
      <c r="O46" s="14">
        <v>0.14810372084722587</v>
      </c>
      <c r="P46" s="14">
        <v>0.19433122411816087</v>
      </c>
      <c r="Q46" s="22">
        <v>0.20602016414958549</v>
      </c>
      <c r="R46" s="12">
        <v>0.19709372293993874</v>
      </c>
      <c r="S46">
        <f>AVERAGE(O46:Q46)</f>
        <v>0.18281836970499074</v>
      </c>
      <c r="X46" s="12" t="s">
        <v>45</v>
      </c>
      <c r="Y46" s="21">
        <v>0.17507946949945344</v>
      </c>
      <c r="Z46" s="14">
        <v>0.31994445429565604</v>
      </c>
      <c r="AA46" s="14">
        <v>4.1914210915319605E-2</v>
      </c>
      <c r="AB46" s="22">
        <v>0.14097694901823368</v>
      </c>
      <c r="AC46" s="12">
        <v>0.1375724459006733</v>
      </c>
      <c r="AD46">
        <f>AVERAGE(Z46:AB46)</f>
        <v>0.16761187140973643</v>
      </c>
      <c r="AI46" s="12" t="s">
        <v>18</v>
      </c>
      <c r="AJ46" s="12">
        <v>16</v>
      </c>
      <c r="AK46" s="12"/>
    </row>
    <row r="47" spans="2:37" thickTop="1" thickBot="1" x14ac:dyDescent="0.3">
      <c r="B47" s="12"/>
      <c r="C47" s="12"/>
      <c r="D47" s="12"/>
      <c r="E47" s="12"/>
      <c r="F47" s="12"/>
      <c r="G47" s="12"/>
      <c r="M47" s="12"/>
      <c r="N47" s="12"/>
      <c r="O47" s="12"/>
      <c r="P47" s="12"/>
      <c r="Q47" s="12"/>
      <c r="R47" s="12"/>
      <c r="X47" s="12"/>
      <c r="Y47" s="12"/>
      <c r="Z47" s="12"/>
      <c r="AA47" s="12"/>
      <c r="AB47" s="12"/>
      <c r="AC47" s="12"/>
      <c r="AI47" s="12" t="s">
        <v>57</v>
      </c>
      <c r="AJ47" s="12">
        <v>0.18355831436490336</v>
      </c>
      <c r="AK47" s="12"/>
    </row>
    <row r="48" spans="2:37" thickTop="1" thickBot="1" x14ac:dyDescent="0.3">
      <c r="B48" s="13" t="s">
        <v>22</v>
      </c>
      <c r="C48" s="13"/>
      <c r="D48" s="13"/>
      <c r="E48" s="13"/>
      <c r="F48" s="13"/>
      <c r="M48" s="13" t="s">
        <v>22</v>
      </c>
      <c r="N48" s="13"/>
      <c r="O48" s="13"/>
      <c r="P48" s="13"/>
      <c r="Q48" s="13"/>
      <c r="X48" s="13" t="s">
        <v>22</v>
      </c>
      <c r="Y48" s="13"/>
      <c r="Z48" s="13"/>
      <c r="AA48" s="13"/>
      <c r="AB48" s="13"/>
      <c r="AI48" s="12" t="s">
        <v>58</v>
      </c>
      <c r="AJ48" s="12">
        <v>0.42833300091472448</v>
      </c>
      <c r="AK48" s="12"/>
    </row>
    <row r="49" spans="2:37" thickTop="1" thickBot="1" x14ac:dyDescent="0.3">
      <c r="B49" s="12" t="s">
        <v>15</v>
      </c>
      <c r="C49" s="12">
        <v>24</v>
      </c>
      <c r="D49" s="12">
        <v>24</v>
      </c>
      <c r="E49" s="12">
        <v>24</v>
      </c>
      <c r="F49">
        <v>24</v>
      </c>
      <c r="M49" s="12" t="s">
        <v>15</v>
      </c>
      <c r="N49" s="12">
        <v>12</v>
      </c>
      <c r="O49" s="12">
        <v>12</v>
      </c>
      <c r="P49" s="12">
        <v>12</v>
      </c>
      <c r="Q49">
        <v>12</v>
      </c>
      <c r="X49" s="12" t="s">
        <v>15</v>
      </c>
      <c r="Y49" s="12">
        <v>8</v>
      </c>
      <c r="Z49" s="12">
        <v>8</v>
      </c>
      <c r="AA49" s="12">
        <v>8</v>
      </c>
      <c r="AB49">
        <v>8</v>
      </c>
      <c r="AI49" s="12" t="s">
        <v>59</v>
      </c>
      <c r="AJ49" s="12">
        <v>1.7458836762762506</v>
      </c>
      <c r="AK49" s="12"/>
    </row>
    <row r="50" spans="2:37" thickTop="1" thickBot="1" x14ac:dyDescent="0.3">
      <c r="B50" s="12" t="s">
        <v>43</v>
      </c>
      <c r="C50" s="12">
        <v>32.946666362499997</v>
      </c>
      <c r="D50" s="12">
        <v>34.584444348333335</v>
      </c>
      <c r="E50" s="12">
        <v>34.889999473333333</v>
      </c>
      <c r="F50">
        <v>35.472221927500001</v>
      </c>
      <c r="M50" s="12" t="s">
        <v>43</v>
      </c>
      <c r="N50" s="12">
        <v>15.882777683333332</v>
      </c>
      <c r="O50" s="12">
        <v>15.898472235833333</v>
      </c>
      <c r="P50" s="12">
        <v>16.656805883333334</v>
      </c>
      <c r="Q50">
        <v>17.212083214166668</v>
      </c>
      <c r="X50" s="12" t="s">
        <v>43</v>
      </c>
      <c r="Y50" s="12">
        <v>16.709583327916665</v>
      </c>
      <c r="Z50" s="12">
        <v>17.977361120833333</v>
      </c>
      <c r="AA50" s="12">
        <v>17.814444344166667</v>
      </c>
      <c r="AB50">
        <v>18.129861195833335</v>
      </c>
      <c r="AI50" s="12" t="s">
        <v>60</v>
      </c>
      <c r="AJ50" s="12">
        <v>0.85666600182944896</v>
      </c>
      <c r="AK50" s="12"/>
    </row>
    <row r="51" spans="2:37" thickTop="1" thickBot="1" x14ac:dyDescent="0.3">
      <c r="B51" s="12" t="s">
        <v>44</v>
      </c>
      <c r="C51" s="12">
        <v>1.3727777651041666</v>
      </c>
      <c r="D51" s="12">
        <v>1.441018514513889</v>
      </c>
      <c r="E51" s="12">
        <v>1.4537499780555558</v>
      </c>
      <c r="F51">
        <v>1.4780092469791668</v>
      </c>
      <c r="G51">
        <f>AVERAGE(D51:F51)</f>
        <v>1.4575925798495373</v>
      </c>
      <c r="M51" s="12" t="s">
        <v>44</v>
      </c>
      <c r="N51" s="12">
        <v>1.3235648069444443</v>
      </c>
      <c r="O51" s="12">
        <v>1.3248726863194442</v>
      </c>
      <c r="P51" s="12">
        <v>1.3880671569444445</v>
      </c>
      <c r="Q51">
        <v>1.4343402678472223</v>
      </c>
      <c r="R51">
        <f>AVERAGE(O51:Q51)</f>
        <v>1.3824267037037037</v>
      </c>
      <c r="X51" s="12" t="s">
        <v>44</v>
      </c>
      <c r="Y51" s="12">
        <v>2.0886979159895831</v>
      </c>
      <c r="Z51" s="12">
        <v>2.2471701401041666</v>
      </c>
      <c r="AA51" s="12">
        <v>2.2268055430208338</v>
      </c>
      <c r="AB51">
        <v>2.2662326494791665</v>
      </c>
      <c r="AC51">
        <f>AVERAGE(Z51:AB51)</f>
        <v>2.2467361108680559</v>
      </c>
      <c r="AI51" s="14" t="s">
        <v>61</v>
      </c>
      <c r="AJ51" s="14">
        <v>2.119905299221255</v>
      </c>
      <c r="AK51" s="14"/>
    </row>
    <row r="52" spans="2:37" thickTop="1" thickBot="1" x14ac:dyDescent="0.3">
      <c r="B52" s="12" t="s">
        <v>45</v>
      </c>
      <c r="C52" s="12">
        <v>0.17334219594760192</v>
      </c>
      <c r="D52" s="12">
        <v>0.15026680679975613</v>
      </c>
      <c r="E52" s="12">
        <v>0.20289141609036584</v>
      </c>
      <c r="F52">
        <v>0.15655537020770383</v>
      </c>
      <c r="G52">
        <f>AVERAGE(D52:F52)</f>
        <v>0.16990453103260861</v>
      </c>
      <c r="M52" s="12" t="s">
        <v>45</v>
      </c>
      <c r="N52" s="12">
        <v>0.21266234227920577</v>
      </c>
      <c r="O52" s="12">
        <v>0.10490790150073857</v>
      </c>
      <c r="P52" s="12">
        <v>0.11279293873157702</v>
      </c>
      <c r="Q52">
        <v>0.16823222421349857</v>
      </c>
      <c r="R52">
        <f>AVERAGE(O52:Q52)</f>
        <v>0.12864435481527139</v>
      </c>
      <c r="X52" s="12" t="s">
        <v>45</v>
      </c>
      <c r="Y52" s="12">
        <v>0.80036534206760634</v>
      </c>
      <c r="Z52" s="12">
        <v>0.79250298883180648</v>
      </c>
      <c r="AA52" s="12">
        <v>0.68520195208795287</v>
      </c>
      <c r="AB52">
        <v>0.69089016556094107</v>
      </c>
      <c r="AC52">
        <f>AVERAGE(Z52:AB52)</f>
        <v>0.72286503549356684</v>
      </c>
    </row>
    <row r="53" spans="2:37" thickTop="1" thickBot="1" x14ac:dyDescent="0.3">
      <c r="B53" s="12"/>
      <c r="C53" s="12"/>
      <c r="D53" s="12"/>
      <c r="E53" s="12"/>
      <c r="M53" s="12"/>
      <c r="N53" s="12"/>
      <c r="O53" s="12"/>
      <c r="P53" s="12"/>
      <c r="X53" s="12"/>
      <c r="Y53" s="12"/>
      <c r="Z53" s="12"/>
      <c r="AA53" s="12"/>
    </row>
    <row r="54" spans="2:37" thickTop="1" thickBot="1" x14ac:dyDescent="0.3">
      <c r="AI54" t="s">
        <v>65</v>
      </c>
    </row>
    <row r="55" spans="2:37" thickTop="1" thickBot="1" x14ac:dyDescent="0.3">
      <c r="B55" t="s">
        <v>16</v>
      </c>
      <c r="M55" t="s">
        <v>16</v>
      </c>
      <c r="X55" t="s">
        <v>16</v>
      </c>
    </row>
    <row r="56" spans="2:37" thickTop="1" thickBot="1" x14ac:dyDescent="0.3">
      <c r="B56" s="15" t="s">
        <v>46</v>
      </c>
      <c r="C56" s="15" t="s">
        <v>17</v>
      </c>
      <c r="D56" s="15" t="s">
        <v>18</v>
      </c>
      <c r="E56" s="15" t="s">
        <v>19</v>
      </c>
      <c r="F56" s="15" t="s">
        <v>20</v>
      </c>
      <c r="G56" s="15" t="s">
        <v>47</v>
      </c>
      <c r="H56" s="15" t="s">
        <v>48</v>
      </c>
      <c r="M56" s="15" t="s">
        <v>46</v>
      </c>
      <c r="N56" s="15" t="s">
        <v>17</v>
      </c>
      <c r="O56" s="15" t="s">
        <v>18</v>
      </c>
      <c r="P56" s="15" t="s">
        <v>19</v>
      </c>
      <c r="Q56" s="15" t="s">
        <v>20</v>
      </c>
      <c r="R56" s="15" t="s">
        <v>47</v>
      </c>
      <c r="S56" s="15" t="s">
        <v>48</v>
      </c>
      <c r="X56" s="15" t="s">
        <v>46</v>
      </c>
      <c r="Y56" s="15" t="s">
        <v>17</v>
      </c>
      <c r="Z56" s="15" t="s">
        <v>18</v>
      </c>
      <c r="AA56" s="15" t="s">
        <v>19</v>
      </c>
      <c r="AB56" s="15" t="s">
        <v>20</v>
      </c>
      <c r="AC56" s="15" t="s">
        <v>47</v>
      </c>
      <c r="AD56" s="15" t="s">
        <v>48</v>
      </c>
      <c r="AI56" s="15"/>
      <c r="AJ56" s="15" t="s">
        <v>76</v>
      </c>
      <c r="AK56" s="15" t="s">
        <v>77</v>
      </c>
    </row>
    <row r="57" spans="2:37" thickTop="1" thickBot="1" x14ac:dyDescent="0.3">
      <c r="B57" s="12" t="s">
        <v>50</v>
      </c>
      <c r="C57" s="12">
        <v>2.3387177930974978</v>
      </c>
      <c r="D57" s="12">
        <v>1</v>
      </c>
      <c r="E57" s="12">
        <v>2.3387177930974978</v>
      </c>
      <c r="F57" s="12">
        <v>15.433921219590507</v>
      </c>
      <c r="G57" s="18">
        <v>1.6960819320926328E-4</v>
      </c>
      <c r="H57" s="12">
        <v>3.9493210068606932</v>
      </c>
      <c r="M57" s="12" t="s">
        <v>50</v>
      </c>
      <c r="N57" s="12">
        <v>0.7168673614833958</v>
      </c>
      <c r="O57" s="12">
        <v>1</v>
      </c>
      <c r="P57" s="12">
        <v>0.7168673614833958</v>
      </c>
      <c r="Q57" s="12">
        <v>4.9207963086890327</v>
      </c>
      <c r="R57" s="18">
        <v>3.2276072168796535E-2</v>
      </c>
      <c r="S57" s="12">
        <v>4.0847457333016566</v>
      </c>
      <c r="X57" s="12" t="s">
        <v>50</v>
      </c>
      <c r="Y57" s="12">
        <v>17.258832366720689</v>
      </c>
      <c r="Z57" s="12">
        <v>1</v>
      </c>
      <c r="AA57" s="12">
        <v>17.258832366720689</v>
      </c>
      <c r="AB57" s="12">
        <v>118.33557850010173</v>
      </c>
      <c r="AC57" s="18">
        <v>9.265203265147929E-11</v>
      </c>
      <c r="AD57" s="12">
        <v>4.2596772726902348</v>
      </c>
      <c r="AI57" s="12" t="s">
        <v>53</v>
      </c>
      <c r="AJ57" s="12">
        <v>1.6195833213657409</v>
      </c>
      <c r="AK57" s="12">
        <v>1.4903395221759259</v>
      </c>
    </row>
    <row r="58" spans="2:37" thickTop="1" thickBot="1" x14ac:dyDescent="0.3">
      <c r="B58" s="12" t="s">
        <v>64</v>
      </c>
      <c r="C58" s="12">
        <v>0.14643528305275311</v>
      </c>
      <c r="D58" s="12">
        <v>3</v>
      </c>
      <c r="E58" s="12">
        <v>4.8811761017584367E-2</v>
      </c>
      <c r="F58" s="12">
        <v>0.32212389043190121</v>
      </c>
      <c r="G58" s="12">
        <v>0.80934892348202836</v>
      </c>
      <c r="H58" s="12">
        <v>2.7081864742481265</v>
      </c>
      <c r="M58" s="12" t="s">
        <v>64</v>
      </c>
      <c r="N58" s="12">
        <v>0.10365407927382098</v>
      </c>
      <c r="O58" s="12">
        <v>3</v>
      </c>
      <c r="P58" s="12">
        <v>3.4551359757940325E-2</v>
      </c>
      <c r="Q58" s="12">
        <v>0.2371710761182389</v>
      </c>
      <c r="R58" s="12">
        <v>0.8699129549002389</v>
      </c>
      <c r="S58" s="12">
        <v>2.8387453980206416</v>
      </c>
      <c r="X58" s="12" t="s">
        <v>64</v>
      </c>
      <c r="Y58" s="12">
        <v>0.15607667371391187</v>
      </c>
      <c r="Z58" s="12">
        <v>3</v>
      </c>
      <c r="AA58" s="12">
        <v>5.2025557904637289E-2</v>
      </c>
      <c r="AB58" s="12">
        <v>0.35671442659742175</v>
      </c>
      <c r="AC58" s="12">
        <v>0.78472361168252025</v>
      </c>
      <c r="AD58" s="12">
        <v>3.0087865704473615</v>
      </c>
      <c r="AI58" s="12" t="s">
        <v>45</v>
      </c>
      <c r="AJ58" s="12">
        <v>0.21839925775843191</v>
      </c>
      <c r="AK58" s="12">
        <v>0.17493013498724502</v>
      </c>
    </row>
    <row r="59" spans="2:37" thickTop="1" thickBot="1" x14ac:dyDescent="0.3">
      <c r="B59" s="12" t="s">
        <v>49</v>
      </c>
      <c r="C59" s="12">
        <v>3.6835776870612236E-2</v>
      </c>
      <c r="D59" s="12">
        <v>3</v>
      </c>
      <c r="E59" s="12">
        <v>1.2278592290204079E-2</v>
      </c>
      <c r="F59" s="12">
        <v>8.103022376354789E-2</v>
      </c>
      <c r="G59" s="12">
        <v>0.97016947884447391</v>
      </c>
      <c r="H59" s="12">
        <v>2.7081864742481265</v>
      </c>
      <c r="M59" s="12" t="s">
        <v>49</v>
      </c>
      <c r="N59" s="12">
        <v>4.0435329546803622E-2</v>
      </c>
      <c r="O59" s="12">
        <v>3</v>
      </c>
      <c r="P59" s="12">
        <v>1.3478443182267874E-2</v>
      </c>
      <c r="Q59" s="12">
        <v>9.2520146712963214E-2</v>
      </c>
      <c r="R59" s="12">
        <v>0.96374097284755644</v>
      </c>
      <c r="S59" s="12">
        <v>2.8387453980206416</v>
      </c>
      <c r="X59" s="12" t="s">
        <v>49</v>
      </c>
      <c r="Y59" s="12">
        <v>2.3574282917164346E-2</v>
      </c>
      <c r="Z59" s="12">
        <v>3</v>
      </c>
      <c r="AA59" s="12">
        <v>7.8580943057214494E-3</v>
      </c>
      <c r="AB59" s="12">
        <v>5.3879203170717725E-2</v>
      </c>
      <c r="AC59" s="12">
        <v>0.98312180643438962</v>
      </c>
      <c r="AD59" s="12">
        <v>3.0087865704473615</v>
      </c>
      <c r="AI59" s="12" t="s">
        <v>54</v>
      </c>
      <c r="AJ59" s="12">
        <v>12</v>
      </c>
      <c r="AK59" s="12">
        <v>6</v>
      </c>
    </row>
    <row r="60" spans="2:37" thickTop="1" thickBot="1" x14ac:dyDescent="0.3">
      <c r="B60" s="12" t="s">
        <v>21</v>
      </c>
      <c r="C60" s="12">
        <v>13.334729578076741</v>
      </c>
      <c r="D60" s="12">
        <v>88</v>
      </c>
      <c r="E60" s="12">
        <v>0.15153101793269025</v>
      </c>
      <c r="F60" s="12"/>
      <c r="G60" s="12"/>
      <c r="H60" s="12"/>
      <c r="M60" s="12" t="s">
        <v>21</v>
      </c>
      <c r="N60" s="12">
        <v>5.8272467829450072</v>
      </c>
      <c r="O60" s="12">
        <v>40</v>
      </c>
      <c r="P60" s="12">
        <v>0.14568116957362517</v>
      </c>
      <c r="Q60" s="12"/>
      <c r="R60" s="12"/>
      <c r="S60" s="12"/>
      <c r="X60" s="12" t="s">
        <v>21</v>
      </c>
      <c r="Y60" s="12">
        <v>3.5003164902002863</v>
      </c>
      <c r="Z60" s="12">
        <v>24</v>
      </c>
      <c r="AA60" s="12">
        <v>0.14584652042501192</v>
      </c>
      <c r="AB60" s="12"/>
      <c r="AC60" s="12"/>
      <c r="AD60" s="12"/>
      <c r="AI60" s="12" t="s">
        <v>66</v>
      </c>
      <c r="AJ60" s="12">
        <v>0.20481515689243601</v>
      </c>
      <c r="AK60" s="12"/>
    </row>
    <row r="61" spans="2:37" thickTop="1" thickBot="1" x14ac:dyDescent="0.3">
      <c r="B61" s="12"/>
      <c r="C61" s="12"/>
      <c r="D61" s="12"/>
      <c r="E61" s="12"/>
      <c r="F61" s="12"/>
      <c r="G61" s="12"/>
      <c r="H61" s="12"/>
      <c r="M61" s="12"/>
      <c r="N61" s="12"/>
      <c r="O61" s="12"/>
      <c r="P61" s="12"/>
      <c r="Q61" s="12"/>
      <c r="R61" s="12"/>
      <c r="S61" s="12"/>
      <c r="X61" s="12"/>
      <c r="Y61" s="12"/>
      <c r="Z61" s="12"/>
      <c r="AA61" s="12"/>
      <c r="AB61" s="12"/>
      <c r="AC61" s="12"/>
      <c r="AD61" s="12"/>
      <c r="AI61" s="12" t="s">
        <v>56</v>
      </c>
      <c r="AJ61" s="12">
        <v>0</v>
      </c>
      <c r="AK61" s="12"/>
    </row>
    <row r="62" spans="2:37" thickTop="1" thickBot="1" x14ac:dyDescent="0.3">
      <c r="B62" s="14" t="s">
        <v>22</v>
      </c>
      <c r="C62" s="14">
        <v>15.856718431097605</v>
      </c>
      <c r="D62" s="14">
        <v>95</v>
      </c>
      <c r="E62" s="14"/>
      <c r="F62" s="14"/>
      <c r="G62" s="14"/>
      <c r="H62" s="14"/>
      <c r="M62" s="14" t="s">
        <v>22</v>
      </c>
      <c r="N62" s="14">
        <v>6.6882035532490276</v>
      </c>
      <c r="O62" s="14">
        <v>47</v>
      </c>
      <c r="P62" s="14"/>
      <c r="Q62" s="14"/>
      <c r="R62" s="14"/>
      <c r="S62" s="14"/>
      <c r="X62" s="14" t="s">
        <v>22</v>
      </c>
      <c r="Y62" s="14">
        <v>20.938799813552052</v>
      </c>
      <c r="Z62" s="14">
        <v>31</v>
      </c>
      <c r="AA62" s="14"/>
      <c r="AB62" s="14"/>
      <c r="AC62" s="14"/>
      <c r="AD62" s="14"/>
      <c r="AI62" s="12" t="s">
        <v>18</v>
      </c>
      <c r="AJ62" s="12">
        <v>16</v>
      </c>
      <c r="AK62" s="12"/>
    </row>
    <row r="63" spans="2:37" thickTop="1" thickBot="1" x14ac:dyDescent="0.3">
      <c r="AI63" s="12" t="s">
        <v>57</v>
      </c>
      <c r="AJ63" s="12">
        <v>0.57116115777714171</v>
      </c>
      <c r="AK63" s="12"/>
    </row>
    <row r="64" spans="2:37" thickTop="1" thickBot="1" x14ac:dyDescent="0.3">
      <c r="AI64" s="12" t="s">
        <v>58</v>
      </c>
      <c r="AJ64" s="12">
        <v>0.28791301735237079</v>
      </c>
      <c r="AK64" s="12"/>
    </row>
    <row r="65" spans="35:37" thickTop="1" thickBot="1" x14ac:dyDescent="0.3">
      <c r="AI65" s="12" t="s">
        <v>59</v>
      </c>
      <c r="AJ65" s="12">
        <v>1.7458836762762506</v>
      </c>
      <c r="AK65" s="12"/>
    </row>
    <row r="66" spans="35:37" thickTop="1" thickBot="1" x14ac:dyDescent="0.3">
      <c r="AI66" s="12" t="s">
        <v>60</v>
      </c>
      <c r="AJ66" s="12">
        <v>0.57582603470474159</v>
      </c>
      <c r="AK66" s="12"/>
    </row>
    <row r="67" spans="35:37" thickTop="1" thickBot="1" x14ac:dyDescent="0.3">
      <c r="AI67" s="14" t="s">
        <v>61</v>
      </c>
      <c r="AJ67" s="14">
        <v>2.119905299221255</v>
      </c>
      <c r="AK67" s="14"/>
    </row>
    <row r="84" spans="2:29" thickTop="1" thickBot="1" x14ac:dyDescent="0.3">
      <c r="B84" t="s">
        <v>51</v>
      </c>
      <c r="D84" s="1" t="s">
        <v>35</v>
      </c>
      <c r="E84" s="9" t="s">
        <v>36</v>
      </c>
      <c r="F84" s="2" t="s">
        <v>37</v>
      </c>
      <c r="G84" s="2" t="s">
        <v>38</v>
      </c>
      <c r="M84" t="s">
        <v>51</v>
      </c>
      <c r="O84" s="1" t="s">
        <v>35</v>
      </c>
      <c r="P84" s="9" t="s">
        <v>36</v>
      </c>
      <c r="Q84" s="2" t="s">
        <v>37</v>
      </c>
      <c r="R84" s="2" t="s">
        <v>38</v>
      </c>
      <c r="X84" t="s">
        <v>51</v>
      </c>
      <c r="Z84" s="1" t="s">
        <v>35</v>
      </c>
      <c r="AA84" s="9" t="s">
        <v>36</v>
      </c>
      <c r="AB84" s="2" t="s">
        <v>37</v>
      </c>
      <c r="AC84" s="2" t="s">
        <v>38</v>
      </c>
    </row>
    <row r="85" spans="2:29" thickTop="1" thickBot="1" x14ac:dyDescent="0.3">
      <c r="C85" s="1" t="s">
        <v>11</v>
      </c>
      <c r="D85" s="1">
        <f>E20-E8</f>
        <v>0.43194441666666616</v>
      </c>
      <c r="E85" s="9">
        <f>F20-F8</f>
        <v>0.1366666291666665</v>
      </c>
      <c r="F85" s="2">
        <f>G20-G8</f>
        <v>0.37638887916666697</v>
      </c>
      <c r="G85" s="2">
        <f>H20-H8</f>
        <v>0.42361093999999988</v>
      </c>
      <c r="M85" s="5"/>
      <c r="N85" s="1" t="s">
        <v>29</v>
      </c>
      <c r="O85" s="1">
        <f t="shared" ref="O85:R90" si="3">P14-P8</f>
        <v>0.34777782083333331</v>
      </c>
      <c r="P85" s="9">
        <f t="shared" si="3"/>
        <v>0.12611111583333323</v>
      </c>
      <c r="Q85" s="2">
        <f t="shared" si="3"/>
        <v>3.6110249999998789E-3</v>
      </c>
      <c r="R85" s="2">
        <f t="shared" si="3"/>
        <v>0.19361114000000001</v>
      </c>
      <c r="Y85" s="1" t="s">
        <v>25</v>
      </c>
      <c r="Z85" s="1">
        <f t="shared" ref="Z85:AC88" si="4">AA12-AA8</f>
        <v>1.2944444625</v>
      </c>
      <c r="AA85" s="9">
        <f t="shared" si="4"/>
        <v>1.2093056741666663</v>
      </c>
      <c r="AB85" s="2">
        <f t="shared" si="4"/>
        <v>1.7980556416666671</v>
      </c>
      <c r="AC85" s="2">
        <f t="shared" si="4"/>
        <v>1.462500133333333</v>
      </c>
    </row>
    <row r="86" spans="2:29" thickTop="1" thickBot="1" x14ac:dyDescent="0.3">
      <c r="C86" s="4" t="s">
        <v>3</v>
      </c>
      <c r="D86" s="4">
        <f t="shared" ref="D86:G96" si="5">E21-E9</f>
        <v>0.42361112499999987</v>
      </c>
      <c r="E86" s="10">
        <f t="shared" si="5"/>
        <v>0.6819443624999999</v>
      </c>
      <c r="F86" s="6">
        <f t="shared" si="5"/>
        <v>0.12222221666666666</v>
      </c>
      <c r="G86" s="6">
        <f t="shared" si="5"/>
        <v>0.1861111833333331</v>
      </c>
      <c r="M86" s="5"/>
      <c r="N86" s="4" t="s">
        <v>30</v>
      </c>
      <c r="O86" s="4">
        <f t="shared" si="3"/>
        <v>-0.13833341666666665</v>
      </c>
      <c r="P86" s="10">
        <f t="shared" si="3"/>
        <v>-5.4166560833333155E-2</v>
      </c>
      <c r="Q86" s="6">
        <f t="shared" si="3"/>
        <v>-1.9444424999999876E-2</v>
      </c>
      <c r="R86" s="6">
        <f t="shared" si="3"/>
        <v>0.19722216583333307</v>
      </c>
      <c r="Y86" s="4" t="s">
        <v>26</v>
      </c>
      <c r="Z86" s="4">
        <f t="shared" si="4"/>
        <v>1.7645833333333332</v>
      </c>
      <c r="AA86" s="10">
        <f t="shared" si="4"/>
        <v>1.55611108</v>
      </c>
      <c r="AB86" s="6">
        <f t="shared" si="4"/>
        <v>1.2802777349999999</v>
      </c>
      <c r="AC86" s="6">
        <f t="shared" si="4"/>
        <v>1.1330555</v>
      </c>
    </row>
    <row r="87" spans="2:29" thickTop="1" thickBot="1" x14ac:dyDescent="0.3">
      <c r="C87" s="4" t="s">
        <v>8</v>
      </c>
      <c r="D87" s="4">
        <f t="shared" si="5"/>
        <v>-2.5000020833333414E-2</v>
      </c>
      <c r="E87" s="10">
        <f t="shared" si="5"/>
        <v>0.12361115833333336</v>
      </c>
      <c r="F87" s="6">
        <f t="shared" si="5"/>
        <v>0.22083335833333329</v>
      </c>
      <c r="G87" s="6">
        <f t="shared" si="5"/>
        <v>0.28611107499999999</v>
      </c>
      <c r="N87" s="4" t="s">
        <v>31</v>
      </c>
      <c r="O87" s="4">
        <f t="shared" si="3"/>
        <v>0.16583331666666656</v>
      </c>
      <c r="P87" s="10">
        <f t="shared" si="3"/>
        <v>0.16805558333333348</v>
      </c>
      <c r="Q87" s="6">
        <f t="shared" si="3"/>
        <v>0.31138899583333313</v>
      </c>
      <c r="R87" s="6">
        <f t="shared" si="3"/>
        <v>0.27500005833333319</v>
      </c>
      <c r="Y87" s="4" t="s">
        <v>27</v>
      </c>
      <c r="Z87" s="4">
        <f t="shared" si="4"/>
        <v>1.6838889737499994</v>
      </c>
      <c r="AA87" s="10">
        <f t="shared" si="4"/>
        <v>1.3513888000000001</v>
      </c>
      <c r="AB87" s="6">
        <f t="shared" si="4"/>
        <v>1.4749999833333334</v>
      </c>
      <c r="AC87" s="6">
        <f t="shared" si="4"/>
        <v>1.4726388208333334</v>
      </c>
    </row>
    <row r="88" spans="2:29" thickTop="1" thickBot="1" x14ac:dyDescent="0.3">
      <c r="C88" s="4" t="s">
        <v>4</v>
      </c>
      <c r="D88" s="4">
        <f t="shared" si="5"/>
        <v>0.39999991666666657</v>
      </c>
      <c r="E88" s="10">
        <f t="shared" si="5"/>
        <v>0.35277783333333335</v>
      </c>
      <c r="F88" s="6">
        <f t="shared" si="5"/>
        <v>0.16944447083333314</v>
      </c>
      <c r="G88" s="6">
        <f t="shared" si="5"/>
        <v>0.43611107083333334</v>
      </c>
      <c r="N88" s="4" t="s">
        <v>32</v>
      </c>
      <c r="O88" s="4">
        <f t="shared" si="3"/>
        <v>1.0047222500000004</v>
      </c>
      <c r="P88" s="10">
        <f t="shared" si="3"/>
        <v>0.56069433166666682</v>
      </c>
      <c r="Q88" s="6">
        <f t="shared" si="3"/>
        <v>0.72555562083333314</v>
      </c>
      <c r="R88" s="6">
        <f t="shared" si="3"/>
        <v>0.45847224166666689</v>
      </c>
      <c r="Y88" s="7" t="s">
        <v>28</v>
      </c>
      <c r="Z88" s="7">
        <f t="shared" si="4"/>
        <v>1.4894443749999997</v>
      </c>
      <c r="AA88" s="11">
        <f t="shared" si="4"/>
        <v>1.5972220916666664</v>
      </c>
      <c r="AB88" s="8">
        <f t="shared" si="4"/>
        <v>1.3127776875000006</v>
      </c>
      <c r="AC88" s="8">
        <f t="shared" si="4"/>
        <v>1.6200000749999999</v>
      </c>
    </row>
    <row r="89" spans="2:29" thickTop="1" thickBot="1" x14ac:dyDescent="0.3">
      <c r="C89" s="4" t="s">
        <v>9</v>
      </c>
      <c r="D89" s="4">
        <f t="shared" si="5"/>
        <v>5.5555524999999939E-2</v>
      </c>
      <c r="E89" s="10">
        <f t="shared" si="5"/>
        <v>0.42777783750000009</v>
      </c>
      <c r="F89" s="6">
        <f t="shared" si="5"/>
        <v>0.16166666833333321</v>
      </c>
      <c r="G89" s="6">
        <f t="shared" si="5"/>
        <v>-8.4722304166666706E-2</v>
      </c>
      <c r="N89" s="4" t="s">
        <v>33</v>
      </c>
      <c r="O89" s="4">
        <f t="shared" si="3"/>
        <v>0.17833332499999976</v>
      </c>
      <c r="P89" s="10">
        <f t="shared" si="3"/>
        <v>0.21611113583333319</v>
      </c>
      <c r="Q89" s="6">
        <f t="shared" si="3"/>
        <v>9.7222229166666674E-2</v>
      </c>
      <c r="R89" s="6">
        <f t="shared" si="3"/>
        <v>0.28333337499999978</v>
      </c>
    </row>
    <row r="90" spans="2:29" thickTop="1" thickBot="1" x14ac:dyDescent="0.3">
      <c r="C90" s="4" t="s">
        <v>5</v>
      </c>
      <c r="D90" s="4">
        <f t="shared" si="5"/>
        <v>0.5819443875000001</v>
      </c>
      <c r="E90" s="10">
        <f t="shared" si="5"/>
        <v>0.46111119583333326</v>
      </c>
      <c r="F90" s="6">
        <f t="shared" si="5"/>
        <v>0.20833327083333342</v>
      </c>
      <c r="G90" s="6">
        <f t="shared" si="5"/>
        <v>0.38472222499999986</v>
      </c>
      <c r="N90" s="7" t="s">
        <v>34</v>
      </c>
      <c r="O90" s="7">
        <f t="shared" si="3"/>
        <v>0.42277773749999992</v>
      </c>
      <c r="P90" s="11">
        <f t="shared" si="3"/>
        <v>0.32222234166666652</v>
      </c>
      <c r="Q90" s="8">
        <f t="shared" si="3"/>
        <v>-9.9583337500000146E-2</v>
      </c>
      <c r="R90" s="8">
        <f t="shared" si="3"/>
        <v>0.11944442833333335</v>
      </c>
    </row>
    <row r="91" spans="2:29" thickTop="1" thickBot="1" x14ac:dyDescent="0.3">
      <c r="C91" s="4" t="s">
        <v>6</v>
      </c>
      <c r="D91" s="4">
        <f t="shared" si="5"/>
        <v>-3.7500033333333516E-2</v>
      </c>
      <c r="E91" s="10">
        <f t="shared" si="5"/>
        <v>0.4725001708333334</v>
      </c>
      <c r="F91" s="6">
        <f t="shared" si="5"/>
        <v>7.9166591666666619E-2</v>
      </c>
      <c r="G91" s="6">
        <f t="shared" si="5"/>
        <v>0.24305559166666679</v>
      </c>
    </row>
    <row r="92" spans="2:29" thickTop="1" thickBot="1" x14ac:dyDescent="0.3">
      <c r="C92" s="4" t="s">
        <v>7</v>
      </c>
      <c r="D92" s="4">
        <f t="shared" si="5"/>
        <v>1.1966666458333335</v>
      </c>
      <c r="E92" s="10">
        <f t="shared" si="5"/>
        <v>1.0616665958333336</v>
      </c>
      <c r="F92" s="6">
        <f t="shared" si="5"/>
        <v>1.7638889166666667</v>
      </c>
      <c r="G92" s="6">
        <f t="shared" si="5"/>
        <v>1.5377777916666664</v>
      </c>
    </row>
    <row r="93" spans="2:29" thickTop="1" thickBot="1" x14ac:dyDescent="0.3">
      <c r="C93" s="4" t="s">
        <v>10</v>
      </c>
      <c r="D93" s="4">
        <f t="shared" si="5"/>
        <v>0.43027768333333349</v>
      </c>
      <c r="E93" s="10">
        <f t="shared" si="5"/>
        <v>0.16833319999999996</v>
      </c>
      <c r="F93" s="6">
        <f t="shared" si="5"/>
        <v>0.38638897500000002</v>
      </c>
      <c r="G93" s="6">
        <f t="shared" si="5"/>
        <v>0.45805557500000016</v>
      </c>
    </row>
    <row r="94" spans="2:29" thickTop="1" thickBot="1" x14ac:dyDescent="0.3">
      <c r="C94" s="4" t="s">
        <v>12</v>
      </c>
      <c r="D94" s="4">
        <f t="shared" si="5"/>
        <v>0.1138887624999998</v>
      </c>
      <c r="E94" s="10">
        <f t="shared" si="5"/>
        <v>2.5000016666666625E-2</v>
      </c>
      <c r="F94" s="6">
        <f t="shared" si="5"/>
        <v>-3.3333333333333215E-2</v>
      </c>
      <c r="G94" s="6">
        <f t="shared" si="5"/>
        <v>0.25416683333333356</v>
      </c>
    </row>
    <row r="95" spans="2:29" thickTop="1" thickBot="1" x14ac:dyDescent="0.3">
      <c r="C95" s="4" t="s">
        <v>13</v>
      </c>
      <c r="D95" s="4">
        <f t="shared" si="5"/>
        <v>-0.26527787083333343</v>
      </c>
      <c r="E95" s="10">
        <f t="shared" si="5"/>
        <v>-9.305550000000018E-2</v>
      </c>
      <c r="F95" s="6">
        <f t="shared" si="5"/>
        <v>7.7222233333333445E-2</v>
      </c>
      <c r="G95" s="6">
        <f t="shared" si="5"/>
        <v>0.18888877916666691</v>
      </c>
    </row>
    <row r="96" spans="2:29" thickTop="1" thickBot="1" x14ac:dyDescent="0.3">
      <c r="C96" s="7" t="s">
        <v>14</v>
      </c>
      <c r="D96" s="7">
        <f t="shared" si="5"/>
        <v>1.4444358333333351E-2</v>
      </c>
      <c r="E96" s="11">
        <f t="shared" si="5"/>
        <v>-6.6666566666666593E-3</v>
      </c>
      <c r="F96" s="8">
        <f t="shared" si="5"/>
        <v>-0.1694444625</v>
      </c>
      <c r="G96" s="8">
        <f t="shared" si="5"/>
        <v>0.17500000000000027</v>
      </c>
    </row>
    <row r="98" spans="2:27" thickTop="1" thickBot="1" x14ac:dyDescent="0.3">
      <c r="B98" t="s">
        <v>62</v>
      </c>
      <c r="D98" s="1" t="s">
        <v>35</v>
      </c>
      <c r="E98" s="9" t="s">
        <v>63</v>
      </c>
      <c r="M98" t="s">
        <v>62</v>
      </c>
      <c r="O98" s="1" t="s">
        <v>35</v>
      </c>
      <c r="P98" s="9" t="s">
        <v>63</v>
      </c>
      <c r="X98" t="s">
        <v>62</v>
      </c>
      <c r="Z98" s="1" t="s">
        <v>35</v>
      </c>
      <c r="AA98" s="9" t="s">
        <v>63</v>
      </c>
    </row>
    <row r="99" spans="2:27" thickTop="1" thickBot="1" x14ac:dyDescent="0.3">
      <c r="C99" s="1" t="s">
        <v>11</v>
      </c>
      <c r="D99" s="9">
        <f>D85*3</f>
        <v>1.2958332499999985</v>
      </c>
      <c r="E99" s="2">
        <f>SUM(E85:G85)</f>
        <v>0.93666644833333335</v>
      </c>
      <c r="N99" s="1" t="s">
        <v>29</v>
      </c>
      <c r="O99" s="9">
        <f t="shared" ref="O99:O104" si="6">O85*3</f>
        <v>1.0433334624999999</v>
      </c>
      <c r="P99" s="2">
        <f t="shared" ref="P99:P104" si="7">SUM(P85:R85)</f>
        <v>0.32333328083333313</v>
      </c>
      <c r="Y99" s="1" t="s">
        <v>25</v>
      </c>
      <c r="Z99" s="9">
        <f>Z85*3</f>
        <v>3.8833333875</v>
      </c>
      <c r="AA99" s="2">
        <f>SUM(AA85:AC85)</f>
        <v>4.4698614491666664</v>
      </c>
    </row>
    <row r="100" spans="2:27" thickTop="1" thickBot="1" x14ac:dyDescent="0.3">
      <c r="C100" s="4" t="s">
        <v>3</v>
      </c>
      <c r="D100" s="10">
        <f t="shared" ref="D100:D110" si="8">D86*3</f>
        <v>1.2708333749999996</v>
      </c>
      <c r="E100" s="6">
        <f t="shared" ref="E100:E110" si="9">SUM(E86:G86)</f>
        <v>0.99027776249999966</v>
      </c>
      <c r="N100" s="4" t="s">
        <v>30</v>
      </c>
      <c r="O100" s="10">
        <f t="shared" si="6"/>
        <v>-0.41500024999999996</v>
      </c>
      <c r="P100" s="6">
        <f t="shared" si="7"/>
        <v>0.12361118000000004</v>
      </c>
      <c r="Y100" s="4" t="s">
        <v>26</v>
      </c>
      <c r="Z100" s="10">
        <f>Z86*3</f>
        <v>5.2937499999999993</v>
      </c>
      <c r="AA100" s="6">
        <f>SUM(AA86:AC86)</f>
        <v>3.9694443149999996</v>
      </c>
    </row>
    <row r="101" spans="2:27" thickTop="1" thickBot="1" x14ac:dyDescent="0.3">
      <c r="C101" s="4" t="s">
        <v>8</v>
      </c>
      <c r="D101" s="10">
        <f t="shared" si="8"/>
        <v>-7.5000062500000242E-2</v>
      </c>
      <c r="E101" s="6">
        <f t="shared" si="9"/>
        <v>0.63055559166666664</v>
      </c>
      <c r="N101" s="4" t="s">
        <v>31</v>
      </c>
      <c r="O101" s="10">
        <f t="shared" si="6"/>
        <v>0.49749994999999969</v>
      </c>
      <c r="P101" s="6">
        <f t="shared" si="7"/>
        <v>0.75444463749999979</v>
      </c>
      <c r="Y101" s="4" t="s">
        <v>27</v>
      </c>
      <c r="Z101" s="10">
        <f>Z87*3</f>
        <v>5.0516669212499981</v>
      </c>
      <c r="AA101" s="6">
        <f>SUM(AA87:AC87)</f>
        <v>4.2990276041666666</v>
      </c>
    </row>
    <row r="102" spans="2:27" thickTop="1" thickBot="1" x14ac:dyDescent="0.3">
      <c r="C102" s="4" t="s">
        <v>4</v>
      </c>
      <c r="D102" s="10">
        <f t="shared" si="8"/>
        <v>1.1999997499999997</v>
      </c>
      <c r="E102" s="6">
        <f t="shared" si="9"/>
        <v>0.95833337499999982</v>
      </c>
      <c r="N102" s="4" t="s">
        <v>32</v>
      </c>
      <c r="O102" s="10">
        <f t="shared" si="6"/>
        <v>3.0141667500000011</v>
      </c>
      <c r="P102" s="6">
        <f t="shared" si="7"/>
        <v>1.7447221941666669</v>
      </c>
      <c r="Y102" s="7" t="s">
        <v>28</v>
      </c>
      <c r="Z102" s="11">
        <f>Z88*3</f>
        <v>4.4683331249999991</v>
      </c>
      <c r="AA102" s="8">
        <f>SUM(AA88:AC88)</f>
        <v>4.5299998541666673</v>
      </c>
    </row>
    <row r="103" spans="2:27" thickTop="1" thickBot="1" x14ac:dyDescent="0.3">
      <c r="C103" s="4" t="s">
        <v>9</v>
      </c>
      <c r="D103" s="10">
        <f t="shared" si="8"/>
        <v>0.16666657499999982</v>
      </c>
      <c r="E103" s="6">
        <f t="shared" si="9"/>
        <v>0.50472220166666659</v>
      </c>
      <c r="N103" s="4" t="s">
        <v>33</v>
      </c>
      <c r="O103" s="10">
        <f t="shared" si="6"/>
        <v>0.53499997499999929</v>
      </c>
      <c r="P103" s="6">
        <f t="shared" si="7"/>
        <v>0.59666673999999964</v>
      </c>
    </row>
    <row r="104" spans="2:27" thickTop="1" thickBot="1" x14ac:dyDescent="0.3">
      <c r="C104" s="4" t="s">
        <v>5</v>
      </c>
      <c r="D104" s="10">
        <f t="shared" si="8"/>
        <v>1.7458331625000003</v>
      </c>
      <c r="E104" s="6">
        <f t="shared" si="9"/>
        <v>1.0541666916666665</v>
      </c>
      <c r="N104" s="7" t="s">
        <v>34</v>
      </c>
      <c r="O104" s="11">
        <f t="shared" si="6"/>
        <v>1.2683332124999998</v>
      </c>
      <c r="P104" s="8">
        <f t="shared" si="7"/>
        <v>0.34208343249999973</v>
      </c>
    </row>
    <row r="105" spans="2:27" thickTop="1" thickBot="1" x14ac:dyDescent="0.3">
      <c r="C105" s="4" t="s">
        <v>6</v>
      </c>
      <c r="D105" s="10">
        <f t="shared" si="8"/>
        <v>-0.11250010000000055</v>
      </c>
      <c r="E105" s="6">
        <f t="shared" si="9"/>
        <v>0.79472235416666681</v>
      </c>
    </row>
    <row r="106" spans="2:27" thickTop="1" thickBot="1" x14ac:dyDescent="0.3">
      <c r="C106" s="4" t="s">
        <v>7</v>
      </c>
      <c r="D106" s="10">
        <f t="shared" si="8"/>
        <v>3.5899999375000005</v>
      </c>
      <c r="E106" s="6">
        <f t="shared" si="9"/>
        <v>4.3633333041666669</v>
      </c>
    </row>
    <row r="107" spans="2:27" thickTop="1" thickBot="1" x14ac:dyDescent="0.3">
      <c r="C107" s="4" t="s">
        <v>10</v>
      </c>
      <c r="D107" s="10">
        <f t="shared" si="8"/>
        <v>1.2908330500000005</v>
      </c>
      <c r="E107" s="6">
        <f t="shared" si="9"/>
        <v>1.0127777500000001</v>
      </c>
    </row>
    <row r="108" spans="2:27" thickTop="1" thickBot="1" x14ac:dyDescent="0.3">
      <c r="C108" s="4" t="s">
        <v>12</v>
      </c>
      <c r="D108" s="10">
        <f t="shared" si="8"/>
        <v>0.34166628749999939</v>
      </c>
      <c r="E108" s="6">
        <f t="shared" si="9"/>
        <v>0.24583351666666697</v>
      </c>
    </row>
    <row r="109" spans="2:27" thickTop="1" thickBot="1" x14ac:dyDescent="0.3">
      <c r="C109" s="4" t="s">
        <v>13</v>
      </c>
      <c r="D109" s="10">
        <f t="shared" si="8"/>
        <v>-0.79583361250000029</v>
      </c>
      <c r="E109" s="6">
        <f t="shared" si="9"/>
        <v>0.17305551250000017</v>
      </c>
    </row>
    <row r="110" spans="2:27" thickTop="1" thickBot="1" x14ac:dyDescent="0.3">
      <c r="C110" s="7" t="s">
        <v>14</v>
      </c>
      <c r="D110" s="11">
        <f t="shared" si="8"/>
        <v>4.3333075000000054E-2</v>
      </c>
      <c r="E110" s="8">
        <f t="shared" si="9"/>
        <v>-1.1111191666663967E-3</v>
      </c>
    </row>
    <row r="111" spans="2:27" thickTop="1" thickBot="1" x14ac:dyDescent="0.3">
      <c r="D111" s="11"/>
    </row>
    <row r="112" spans="2:27" thickTop="1" thickBot="1" x14ac:dyDescent="0.3">
      <c r="C112" t="s">
        <v>52</v>
      </c>
      <c r="N112" t="s">
        <v>52</v>
      </c>
      <c r="Y112" t="s">
        <v>52</v>
      </c>
    </row>
    <row r="113" spans="3:31" thickTop="1" thickBot="1" x14ac:dyDescent="0.3">
      <c r="C113" t="s">
        <v>62</v>
      </c>
      <c r="N113" t="s">
        <v>62</v>
      </c>
      <c r="Y113" t="s">
        <v>62</v>
      </c>
    </row>
    <row r="114" spans="3:31" thickTop="1" thickBot="1" x14ac:dyDescent="0.3">
      <c r="C114" s="15"/>
      <c r="D114" s="15" t="s">
        <v>35</v>
      </c>
      <c r="E114" s="15" t="s">
        <v>63</v>
      </c>
      <c r="N114" s="15"/>
      <c r="O114" s="15" t="s">
        <v>35</v>
      </c>
      <c r="P114" s="15" t="s">
        <v>63</v>
      </c>
      <c r="Y114" s="15"/>
      <c r="Z114" s="15" t="s">
        <v>35</v>
      </c>
      <c r="AA114" s="15" t="s">
        <v>63</v>
      </c>
    </row>
    <row r="115" spans="3:31" thickTop="1" thickBot="1" x14ac:dyDescent="0.3">
      <c r="C115" s="12" t="s">
        <v>53</v>
      </c>
      <c r="D115" s="12">
        <v>0.83013872395833299</v>
      </c>
      <c r="E115" s="12">
        <v>0.97194444909722222</v>
      </c>
      <c r="N115" s="12" t="s">
        <v>53</v>
      </c>
      <c r="O115" s="12">
        <v>0.99055551666666652</v>
      </c>
      <c r="P115" s="12">
        <v>0.64747691083333325</v>
      </c>
      <c r="Y115" s="12" t="s">
        <v>53</v>
      </c>
      <c r="Z115" s="12">
        <v>4.6742708584374988</v>
      </c>
      <c r="AA115" s="12">
        <v>4.3170833056250002</v>
      </c>
    </row>
    <row r="116" spans="3:31" thickTop="1" thickBot="1" x14ac:dyDescent="0.3">
      <c r="C116" s="12" t="s">
        <v>45</v>
      </c>
      <c r="D116" s="12">
        <v>1.3513585261299614</v>
      </c>
      <c r="E116" s="12">
        <v>1.2718418673206042</v>
      </c>
      <c r="N116" s="12" t="s">
        <v>45</v>
      </c>
      <c r="O116" s="12">
        <v>1.3202340080231683</v>
      </c>
      <c r="P116" s="12">
        <v>0.33814811064504918</v>
      </c>
      <c r="Y116" s="12" t="s">
        <v>45</v>
      </c>
      <c r="Z116" s="12">
        <v>0.39805820934792752</v>
      </c>
      <c r="AA116" s="12">
        <v>6.3284497981618573E-2</v>
      </c>
    </row>
    <row r="117" spans="3:31" thickTop="1" thickBot="1" x14ac:dyDescent="0.3">
      <c r="C117" s="12" t="s">
        <v>54</v>
      </c>
      <c r="D117" s="12">
        <v>12</v>
      </c>
      <c r="E117" s="12">
        <v>12</v>
      </c>
      <c r="N117" s="12" t="s">
        <v>54</v>
      </c>
      <c r="O117" s="12">
        <v>6</v>
      </c>
      <c r="P117" s="12">
        <v>6</v>
      </c>
      <c r="Y117" s="12" t="s">
        <v>54</v>
      </c>
      <c r="Z117" s="12">
        <v>4</v>
      </c>
      <c r="AA117" s="12">
        <v>4</v>
      </c>
    </row>
    <row r="118" spans="3:31" thickTop="1" thickBot="1" x14ac:dyDescent="0.3">
      <c r="C118" s="12" t="s">
        <v>55</v>
      </c>
      <c r="D118" s="12">
        <v>0.87690294246449996</v>
      </c>
      <c r="E118" s="12"/>
      <c r="N118" s="12" t="s">
        <v>55</v>
      </c>
      <c r="O118" s="12">
        <v>0.84566482214002459</v>
      </c>
      <c r="P118" s="12"/>
      <c r="Y118" s="12" t="s">
        <v>55</v>
      </c>
      <c r="Z118" s="12">
        <v>-0.81246513354658367</v>
      </c>
      <c r="AA118" s="12"/>
    </row>
    <row r="119" spans="3:31" thickTop="1" thickBot="1" x14ac:dyDescent="0.3">
      <c r="C119" s="12" t="s">
        <v>56</v>
      </c>
      <c r="D119" s="12">
        <v>0</v>
      </c>
      <c r="E119" s="12"/>
      <c r="N119" s="12" t="s">
        <v>56</v>
      </c>
      <c r="O119" s="12">
        <v>0</v>
      </c>
      <c r="P119" s="12"/>
      <c r="Y119" s="12" t="s">
        <v>56</v>
      </c>
      <c r="Z119" s="12">
        <v>0</v>
      </c>
      <c r="AA119" s="12"/>
    </row>
    <row r="120" spans="3:31" thickTop="1" thickBot="1" x14ac:dyDescent="0.3">
      <c r="C120" s="12" t="s">
        <v>18</v>
      </c>
      <c r="D120" s="12">
        <v>11</v>
      </c>
      <c r="E120" s="12"/>
      <c r="N120" s="12" t="s">
        <v>18</v>
      </c>
      <c r="O120" s="12">
        <v>5</v>
      </c>
      <c r="P120" s="12"/>
      <c r="Y120" s="12" t="s">
        <v>18</v>
      </c>
      <c r="Z120" s="12">
        <v>3</v>
      </c>
      <c r="AA120" s="12"/>
    </row>
    <row r="121" spans="3:31" thickTop="1" thickBot="1" x14ac:dyDescent="0.3">
      <c r="C121" s="12" t="s">
        <v>57</v>
      </c>
      <c r="D121" s="12">
        <v>-0.86304834343636694</v>
      </c>
      <c r="E121" s="12"/>
      <c r="N121" s="12" t="s">
        <v>57</v>
      </c>
      <c r="O121" s="12">
        <v>1.1561813503962615</v>
      </c>
      <c r="P121" s="12"/>
      <c r="Y121" s="12" t="s">
        <v>57</v>
      </c>
      <c r="Z121" s="12">
        <v>0.84234037842214982</v>
      </c>
      <c r="AA121" s="12"/>
    </row>
    <row r="122" spans="3:31" thickTop="1" thickBot="1" x14ac:dyDescent="0.3">
      <c r="C122" s="12" t="s">
        <v>58</v>
      </c>
      <c r="D122" s="12">
        <v>0.2032673644575585</v>
      </c>
      <c r="E122" s="12"/>
      <c r="N122" s="12" t="s">
        <v>58</v>
      </c>
      <c r="O122" s="12">
        <v>0.1499227764642338</v>
      </c>
      <c r="P122" s="12"/>
      <c r="Y122" s="12" t="s">
        <v>58</v>
      </c>
      <c r="Z122" s="12">
        <v>0.2307249981864769</v>
      </c>
      <c r="AA122" s="12"/>
    </row>
    <row r="123" spans="3:31" thickTop="1" thickBot="1" x14ac:dyDescent="0.3">
      <c r="C123" s="12" t="s">
        <v>59</v>
      </c>
      <c r="D123" s="12">
        <v>1.7958848187040437</v>
      </c>
      <c r="E123" s="12"/>
      <c r="N123" s="12" t="s">
        <v>59</v>
      </c>
      <c r="O123" s="12">
        <v>2.0150483733330233</v>
      </c>
      <c r="P123" s="12"/>
      <c r="Y123" s="12" t="s">
        <v>59</v>
      </c>
      <c r="Z123" s="12">
        <v>2.3533634348018233</v>
      </c>
      <c r="AA123" s="12"/>
    </row>
    <row r="124" spans="3:31" thickTop="1" thickBot="1" x14ac:dyDescent="0.3">
      <c r="C124" s="12" t="s">
        <v>60</v>
      </c>
      <c r="D124" s="18">
        <v>0.40653472891511699</v>
      </c>
      <c r="E124" s="12"/>
      <c r="N124" s="12" t="s">
        <v>60</v>
      </c>
      <c r="O124" s="18">
        <v>0.2998455529284676</v>
      </c>
      <c r="P124" s="12"/>
      <c r="Y124" s="12" t="s">
        <v>60</v>
      </c>
      <c r="Z124" s="18">
        <v>0.46144999637295381</v>
      </c>
      <c r="AA124" s="12"/>
    </row>
    <row r="125" spans="3:31" thickTop="1" thickBot="1" x14ac:dyDescent="0.3">
      <c r="C125" s="14" t="s">
        <v>61</v>
      </c>
      <c r="D125" s="14">
        <v>2.2009851600916384</v>
      </c>
      <c r="E125" s="14"/>
      <c r="N125" s="14" t="s">
        <v>61</v>
      </c>
      <c r="O125" s="14">
        <v>2.570581835636315</v>
      </c>
      <c r="P125" s="14"/>
      <c r="Y125" s="14" t="s">
        <v>61</v>
      </c>
      <c r="Z125" s="14">
        <v>3.1824463052837091</v>
      </c>
      <c r="AA125" s="14"/>
    </row>
    <row r="127" spans="3:31" thickTop="1" thickBot="1" x14ac:dyDescent="0.3">
      <c r="C127" s="17"/>
      <c r="D127" s="17"/>
      <c r="E127" s="17"/>
      <c r="F127" s="17"/>
      <c r="G127" s="17"/>
      <c r="H127" s="17"/>
      <c r="I127" s="17"/>
      <c r="N127" s="17"/>
      <c r="O127" s="17"/>
      <c r="P127" s="17"/>
      <c r="Q127" s="17"/>
      <c r="R127" s="17"/>
      <c r="S127" s="17"/>
      <c r="T127" s="17"/>
      <c r="Y127" s="17"/>
      <c r="Z127" s="17"/>
      <c r="AA127" s="17"/>
      <c r="AB127" s="17"/>
      <c r="AC127" s="17"/>
      <c r="AD127" s="17"/>
      <c r="AE127" s="17"/>
    </row>
    <row r="128" spans="3:31" thickTop="1" thickBot="1" x14ac:dyDescent="0.3">
      <c r="C128" t="s">
        <v>52</v>
      </c>
      <c r="G128" t="s">
        <v>52</v>
      </c>
      <c r="N128" t="s">
        <v>52</v>
      </c>
      <c r="R128" t="s">
        <v>52</v>
      </c>
      <c r="Y128" t="s">
        <v>52</v>
      </c>
      <c r="AC128" t="s">
        <v>52</v>
      </c>
    </row>
    <row r="130" spans="3:31" thickTop="1" thickBot="1" x14ac:dyDescent="0.3">
      <c r="C130" s="1" t="s">
        <v>35</v>
      </c>
      <c r="D130" s="13" t="s">
        <v>1</v>
      </c>
      <c r="E130" s="13" t="s">
        <v>0</v>
      </c>
      <c r="G130" s="9" t="s">
        <v>36</v>
      </c>
      <c r="H130" s="13" t="s">
        <v>1</v>
      </c>
      <c r="I130" s="13" t="s">
        <v>0</v>
      </c>
      <c r="N130" s="1" t="s">
        <v>35</v>
      </c>
      <c r="O130" s="13" t="s">
        <v>1</v>
      </c>
      <c r="P130" s="13" t="s">
        <v>0</v>
      </c>
      <c r="R130" s="9" t="s">
        <v>36</v>
      </c>
      <c r="S130" s="13" t="s">
        <v>1</v>
      </c>
      <c r="T130" s="13" t="s">
        <v>0</v>
      </c>
      <c r="Y130" s="1" t="s">
        <v>35</v>
      </c>
      <c r="Z130" s="13" t="s">
        <v>1</v>
      </c>
      <c r="AA130" s="13" t="s">
        <v>0</v>
      </c>
      <c r="AC130" s="9" t="s">
        <v>36</v>
      </c>
      <c r="AD130" s="13" t="s">
        <v>1</v>
      </c>
      <c r="AE130" s="13" t="s">
        <v>0</v>
      </c>
    </row>
    <row r="131" spans="3:31" thickTop="1" thickBot="1" x14ac:dyDescent="0.3">
      <c r="C131" s="12" t="s">
        <v>53</v>
      </c>
      <c r="D131" s="12">
        <v>1.2344213111111111</v>
      </c>
      <c r="E131" s="12">
        <v>1.5111342190972223</v>
      </c>
      <c r="G131" s="12" t="s">
        <v>53</v>
      </c>
      <c r="H131" s="12">
        <v>1.2821990627083333</v>
      </c>
      <c r="I131" s="12">
        <v>1.5998379663194446</v>
      </c>
      <c r="N131" s="12" t="s">
        <v>53</v>
      </c>
      <c r="O131" s="12">
        <v>1.1584722208333333</v>
      </c>
      <c r="P131" s="12">
        <v>1.4886573930555553</v>
      </c>
      <c r="R131" s="12" t="s">
        <v>53</v>
      </c>
      <c r="S131" s="12">
        <v>1.2132870240277775</v>
      </c>
      <c r="T131" s="12">
        <v>1.4364583486111113</v>
      </c>
      <c r="Y131" s="12" t="s">
        <v>53</v>
      </c>
      <c r="Z131" s="12">
        <v>1.3096527729166667</v>
      </c>
      <c r="AA131" s="12">
        <v>2.8677430590624997</v>
      </c>
      <c r="AC131" s="12" t="s">
        <v>53</v>
      </c>
      <c r="AD131" s="12">
        <v>1.5329166843749999</v>
      </c>
      <c r="AE131" s="12">
        <v>2.9614235958333333</v>
      </c>
    </row>
    <row r="132" spans="3:31" thickTop="1" thickBot="1" x14ac:dyDescent="0.3">
      <c r="C132" s="12" t="s">
        <v>45</v>
      </c>
      <c r="D132" s="12">
        <v>6.1118131997009974E-2</v>
      </c>
      <c r="E132" s="12">
        <v>0.25955916855917655</v>
      </c>
      <c r="G132" s="12" t="s">
        <v>45</v>
      </c>
      <c r="H132" s="12">
        <v>6.6717572638742825E-2</v>
      </c>
      <c r="I132" s="12">
        <v>0.19244331080405497</v>
      </c>
      <c r="N132" s="12" t="s">
        <v>45</v>
      </c>
      <c r="O132" s="12">
        <v>5.4209674890433136E-2</v>
      </c>
      <c r="P132" s="12">
        <v>0.3482341293505673</v>
      </c>
      <c r="R132" s="12" t="s">
        <v>45</v>
      </c>
      <c r="S132" s="12">
        <v>5.2810398384629663E-2</v>
      </c>
      <c r="T132" s="12">
        <v>0.14810372084722587</v>
      </c>
      <c r="Y132" s="12" t="s">
        <v>45</v>
      </c>
      <c r="Z132" s="12">
        <v>7.4009435470293219E-2</v>
      </c>
      <c r="AA132" s="12">
        <v>0.17507946949945344</v>
      </c>
      <c r="AC132" s="12" t="s">
        <v>45</v>
      </c>
      <c r="AD132" s="12">
        <v>0.16880785558907382</v>
      </c>
      <c r="AE132" s="12">
        <v>0.31994445429565604</v>
      </c>
    </row>
    <row r="133" spans="3:31" thickTop="1" thickBot="1" x14ac:dyDescent="0.3">
      <c r="C133" s="12" t="s">
        <v>54</v>
      </c>
      <c r="D133" s="12">
        <v>12</v>
      </c>
      <c r="E133" s="12">
        <v>12</v>
      </c>
      <c r="G133" s="12" t="s">
        <v>54</v>
      </c>
      <c r="H133" s="12">
        <v>12</v>
      </c>
      <c r="I133" s="12">
        <v>12</v>
      </c>
      <c r="N133" s="12" t="s">
        <v>54</v>
      </c>
      <c r="O133" s="12">
        <v>6</v>
      </c>
      <c r="P133" s="12">
        <v>6</v>
      </c>
      <c r="R133" s="12" t="s">
        <v>54</v>
      </c>
      <c r="S133" s="12">
        <v>6</v>
      </c>
      <c r="T133" s="12">
        <v>6</v>
      </c>
      <c r="Y133" s="12" t="s">
        <v>54</v>
      </c>
      <c r="Z133" s="12">
        <v>4</v>
      </c>
      <c r="AA133" s="12">
        <v>4</v>
      </c>
      <c r="AC133" s="12" t="s">
        <v>54</v>
      </c>
      <c r="AD133" s="12">
        <v>4</v>
      </c>
      <c r="AE133" s="12">
        <v>4</v>
      </c>
    </row>
    <row r="134" spans="3:31" thickTop="1" thickBot="1" x14ac:dyDescent="0.3">
      <c r="C134" s="12" t="s">
        <v>55</v>
      </c>
      <c r="D134" s="12">
        <v>0.67695263911956793</v>
      </c>
      <c r="E134" s="12"/>
      <c r="G134" s="12" t="s">
        <v>55</v>
      </c>
      <c r="H134" s="12">
        <v>0.66364937867567086</v>
      </c>
      <c r="I134" s="12"/>
      <c r="N134" s="12" t="s">
        <v>55</v>
      </c>
      <c r="O134" s="12">
        <v>0.93070813344387116</v>
      </c>
      <c r="P134" s="12"/>
      <c r="R134" s="12" t="s">
        <v>55</v>
      </c>
      <c r="S134" s="12">
        <v>0.89487123184517781</v>
      </c>
      <c r="T134" s="12"/>
      <c r="Y134" s="12" t="s">
        <v>55</v>
      </c>
      <c r="Z134" s="12">
        <v>0.89984243905529482</v>
      </c>
      <c r="AA134" s="12"/>
      <c r="AC134" s="12" t="s">
        <v>55</v>
      </c>
      <c r="AD134" s="12">
        <v>0.98072345984623621</v>
      </c>
      <c r="AE134" s="12"/>
    </row>
    <row r="135" spans="3:31" thickTop="1" thickBot="1" x14ac:dyDescent="0.3">
      <c r="C135" s="12" t="s">
        <v>56</v>
      </c>
      <c r="D135" s="12">
        <v>0</v>
      </c>
      <c r="E135" s="12"/>
      <c r="G135" s="12" t="s">
        <v>56</v>
      </c>
      <c r="H135" s="12">
        <v>0</v>
      </c>
      <c r="I135" s="12"/>
      <c r="N135" s="12" t="s">
        <v>56</v>
      </c>
      <c r="O135" s="12">
        <v>0</v>
      </c>
      <c r="P135" s="12"/>
      <c r="R135" s="12" t="s">
        <v>56</v>
      </c>
      <c r="S135" s="12">
        <v>0</v>
      </c>
      <c r="T135" s="12"/>
      <c r="Y135" s="12" t="s">
        <v>56</v>
      </c>
      <c r="Z135" s="12">
        <v>0</v>
      </c>
      <c r="AA135" s="12"/>
      <c r="AC135" s="12" t="s">
        <v>56</v>
      </c>
      <c r="AD135" s="12">
        <v>0</v>
      </c>
      <c r="AE135" s="12"/>
    </row>
    <row r="136" spans="3:31" thickTop="1" thickBot="1" x14ac:dyDescent="0.3">
      <c r="C136" s="12" t="s">
        <v>18</v>
      </c>
      <c r="D136" s="12">
        <v>11</v>
      </c>
      <c r="E136" s="12"/>
      <c r="G136" s="12" t="s">
        <v>18</v>
      </c>
      <c r="H136" s="12">
        <v>11</v>
      </c>
      <c r="I136" s="12"/>
      <c r="N136" s="12" t="s">
        <v>18</v>
      </c>
      <c r="O136" s="12">
        <v>5</v>
      </c>
      <c r="P136" s="12"/>
      <c r="R136" s="12" t="s">
        <v>18</v>
      </c>
      <c r="S136" s="12">
        <v>5</v>
      </c>
      <c r="T136" s="12"/>
      <c r="Y136" s="12" t="s">
        <v>18</v>
      </c>
      <c r="Z136" s="12">
        <v>3</v>
      </c>
      <c r="AA136" s="12"/>
      <c r="AC136" s="12" t="s">
        <v>18</v>
      </c>
      <c r="AD136" s="12">
        <v>3</v>
      </c>
      <c r="AE136" s="12"/>
    </row>
    <row r="137" spans="3:31" thickTop="1" thickBot="1" x14ac:dyDescent="0.3">
      <c r="C137" s="12" t="s">
        <v>57</v>
      </c>
      <c r="D137" s="12">
        <v>-2.4737511157806962</v>
      </c>
      <c r="E137" s="12"/>
      <c r="G137" s="12" t="s">
        <v>57</v>
      </c>
      <c r="H137" s="12">
        <v>-3.3364350854276568</v>
      </c>
      <c r="I137" s="12"/>
      <c r="N137" s="12" t="s">
        <v>57</v>
      </c>
      <c r="O137" s="12">
        <v>-2.1116842872943584</v>
      </c>
      <c r="P137" s="12"/>
      <c r="R137" s="12" t="s">
        <v>57</v>
      </c>
      <c r="S137" s="12">
        <v>-2.6475779035493088</v>
      </c>
      <c r="T137" s="12"/>
      <c r="Y137" s="12" t="s">
        <v>57</v>
      </c>
      <c r="Z137" s="12">
        <v>-14.81735131041653</v>
      </c>
      <c r="AA137" s="12"/>
      <c r="AC137" s="12" t="s">
        <v>57</v>
      </c>
      <c r="AD137" s="12">
        <v>-15.747715635039304</v>
      </c>
      <c r="AE137" s="12"/>
    </row>
    <row r="138" spans="3:31" thickTop="1" thickBot="1" x14ac:dyDescent="0.3">
      <c r="C138" s="12" t="s">
        <v>58</v>
      </c>
      <c r="D138" s="12">
        <v>1.5457436187525575E-2</v>
      </c>
      <c r="E138" s="12"/>
      <c r="G138" s="12" t="s">
        <v>58</v>
      </c>
      <c r="H138" s="12">
        <v>3.3175733394303396E-3</v>
      </c>
      <c r="I138" s="12"/>
      <c r="N138" s="12" t="s">
        <v>58</v>
      </c>
      <c r="O138" s="12">
        <v>4.4216412136055129E-2</v>
      </c>
      <c r="P138" s="12"/>
      <c r="R138" s="12" t="s">
        <v>58</v>
      </c>
      <c r="S138" s="12">
        <v>2.277946425622409E-2</v>
      </c>
      <c r="T138" s="12"/>
      <c r="Y138" s="12" t="s">
        <v>58</v>
      </c>
      <c r="Z138" s="12">
        <v>3.3346742006034431E-4</v>
      </c>
      <c r="AA138" s="12"/>
      <c r="AC138" s="12" t="s">
        <v>58</v>
      </c>
      <c r="AD138" s="12">
        <v>2.7830385291122134E-4</v>
      </c>
      <c r="AE138" s="12"/>
    </row>
    <row r="139" spans="3:31" thickTop="1" thickBot="1" x14ac:dyDescent="0.3">
      <c r="C139" s="12" t="s">
        <v>59</v>
      </c>
      <c r="D139" s="12">
        <v>1.7958848187040437</v>
      </c>
      <c r="E139" s="12"/>
      <c r="G139" s="12" t="s">
        <v>59</v>
      </c>
      <c r="H139" s="12">
        <v>1.7958848187040437</v>
      </c>
      <c r="I139" s="12"/>
      <c r="N139" s="12" t="s">
        <v>59</v>
      </c>
      <c r="O139" s="12">
        <v>2.0150483733330233</v>
      </c>
      <c r="P139" s="12"/>
      <c r="R139" s="12" t="s">
        <v>59</v>
      </c>
      <c r="S139" s="12">
        <v>2.0150483733330233</v>
      </c>
      <c r="T139" s="12"/>
      <c r="Y139" s="12" t="s">
        <v>59</v>
      </c>
      <c r="Z139" s="12">
        <v>2.3533634348018233</v>
      </c>
      <c r="AA139" s="12"/>
      <c r="AC139" s="12" t="s">
        <v>59</v>
      </c>
      <c r="AD139" s="12">
        <v>2.3533634348018233</v>
      </c>
      <c r="AE139" s="12"/>
    </row>
    <row r="140" spans="3:31" thickTop="1" thickBot="1" x14ac:dyDescent="0.3">
      <c r="C140" s="12" t="s">
        <v>60</v>
      </c>
      <c r="D140" s="12">
        <v>3.0914872375051149E-2</v>
      </c>
      <c r="E140" s="12"/>
      <c r="G140" s="12" t="s">
        <v>60</v>
      </c>
      <c r="H140" s="12">
        <v>6.6351466788606792E-3</v>
      </c>
      <c r="I140" s="12"/>
      <c r="N140" s="12" t="s">
        <v>60</v>
      </c>
      <c r="O140" s="12">
        <v>8.8432824272110258E-2</v>
      </c>
      <c r="P140" s="12"/>
      <c r="R140" s="12" t="s">
        <v>60</v>
      </c>
      <c r="S140" s="12">
        <v>4.555892851244818E-2</v>
      </c>
      <c r="T140" s="12"/>
      <c r="Y140" s="12" t="s">
        <v>60</v>
      </c>
      <c r="Z140" s="12">
        <v>6.6693484012068861E-4</v>
      </c>
      <c r="AA140" s="12"/>
      <c r="AC140" s="12" t="s">
        <v>60</v>
      </c>
      <c r="AD140" s="12">
        <v>5.5660770582244268E-4</v>
      </c>
      <c r="AE140" s="12"/>
    </row>
    <row r="141" spans="3:31" thickTop="1" thickBot="1" x14ac:dyDescent="0.3">
      <c r="C141" s="14" t="s">
        <v>61</v>
      </c>
      <c r="D141" s="14">
        <v>2.2009851600916384</v>
      </c>
      <c r="E141" s="14"/>
      <c r="G141" s="14" t="s">
        <v>61</v>
      </c>
      <c r="H141" s="14">
        <v>2.2009851600916384</v>
      </c>
      <c r="I141" s="14"/>
      <c r="N141" s="14" t="s">
        <v>61</v>
      </c>
      <c r="O141" s="14">
        <v>2.570581835636315</v>
      </c>
      <c r="P141" s="14"/>
      <c r="R141" s="14" t="s">
        <v>61</v>
      </c>
      <c r="S141" s="14">
        <v>2.570581835636315</v>
      </c>
      <c r="T141" s="14"/>
      <c r="Y141" s="14" t="s">
        <v>61</v>
      </c>
      <c r="Z141" s="14">
        <v>3.1824463052837091</v>
      </c>
      <c r="AA141" s="14"/>
      <c r="AC141" s="14" t="s">
        <v>61</v>
      </c>
      <c r="AD141" s="14">
        <v>3.1824463052837091</v>
      </c>
      <c r="AE141" s="14"/>
    </row>
    <row r="144" spans="3:31" thickTop="1" thickBot="1" x14ac:dyDescent="0.3">
      <c r="C144" t="s">
        <v>52</v>
      </c>
      <c r="G144" t="s">
        <v>52</v>
      </c>
      <c r="N144" t="s">
        <v>52</v>
      </c>
      <c r="R144" t="s">
        <v>52</v>
      </c>
      <c r="Y144" t="s">
        <v>52</v>
      </c>
      <c r="AC144" t="s">
        <v>52</v>
      </c>
    </row>
    <row r="146" spans="3:31" thickTop="1" thickBot="1" x14ac:dyDescent="0.3">
      <c r="C146" s="2" t="s">
        <v>37</v>
      </c>
      <c r="D146" s="13" t="s">
        <v>1</v>
      </c>
      <c r="E146" s="13" t="s">
        <v>0</v>
      </c>
      <c r="G146" s="2" t="s">
        <v>38</v>
      </c>
      <c r="H146" s="13" t="s">
        <v>1</v>
      </c>
      <c r="I146" s="13" t="s">
        <v>0</v>
      </c>
      <c r="N146" s="2" t="s">
        <v>37</v>
      </c>
      <c r="O146" s="13" t="s">
        <v>1</v>
      </c>
      <c r="P146" s="13" t="s">
        <v>0</v>
      </c>
      <c r="R146" s="2" t="s">
        <v>38</v>
      </c>
      <c r="S146" s="13" t="s">
        <v>1</v>
      </c>
      <c r="T146" s="13" t="s">
        <v>0</v>
      </c>
      <c r="Y146" s="2" t="s">
        <v>37</v>
      </c>
      <c r="Z146" s="13" t="s">
        <v>1</v>
      </c>
      <c r="AA146" s="13" t="s">
        <v>0</v>
      </c>
      <c r="AC146" s="2" t="s">
        <v>38</v>
      </c>
      <c r="AD146" s="13" t="s">
        <v>1</v>
      </c>
      <c r="AE146" s="13" t="s">
        <v>0</v>
      </c>
    </row>
    <row r="147" spans="3:31" thickTop="1" thickBot="1" x14ac:dyDescent="0.3">
      <c r="C147" s="12" t="s">
        <v>53</v>
      </c>
      <c r="D147" s="12">
        <v>1.3136342370138887</v>
      </c>
      <c r="E147" s="12">
        <v>1.5938657190972221</v>
      </c>
      <c r="G147" s="12" t="s">
        <v>53</v>
      </c>
      <c r="H147" s="12">
        <v>1.2909722152777778</v>
      </c>
      <c r="I147" s="12">
        <v>1.6650462786805555</v>
      </c>
      <c r="N147" s="12" t="s">
        <v>53</v>
      </c>
      <c r="O147" s="12">
        <v>1.3031713145833335</v>
      </c>
      <c r="P147" s="12">
        <v>1.4729629993055553</v>
      </c>
      <c r="R147" s="12" t="s">
        <v>53</v>
      </c>
      <c r="S147" s="12">
        <v>1.3070833170833334</v>
      </c>
      <c r="T147" s="12">
        <v>1.5615972186111111</v>
      </c>
      <c r="Y147" s="12" t="s">
        <v>53</v>
      </c>
      <c r="Z147" s="12">
        <v>1.4935416620833335</v>
      </c>
      <c r="AA147" s="12">
        <v>2.9600694239583336</v>
      </c>
      <c r="AC147" s="12" t="s">
        <v>53</v>
      </c>
      <c r="AD147" s="12">
        <v>1.5552083333333333</v>
      </c>
      <c r="AE147" s="12">
        <v>2.9772569656250001</v>
      </c>
    </row>
    <row r="148" spans="3:31" thickTop="1" thickBot="1" x14ac:dyDescent="0.3">
      <c r="C148" s="12" t="s">
        <v>45</v>
      </c>
      <c r="D148" s="12">
        <v>5.8819122907471086E-2</v>
      </c>
      <c r="E148" s="12">
        <v>0.32257401061750168</v>
      </c>
      <c r="G148" s="12" t="s">
        <v>45</v>
      </c>
      <c r="H148" s="12">
        <v>4.3951493116584507E-2</v>
      </c>
      <c r="I148" s="12">
        <v>0.20706533282097828</v>
      </c>
      <c r="N148" s="12" t="s">
        <v>45</v>
      </c>
      <c r="O148" s="12">
        <v>3.6515711370822504E-2</v>
      </c>
      <c r="P148" s="12">
        <v>0.19433122411816087</v>
      </c>
      <c r="R148" s="12" t="s">
        <v>45</v>
      </c>
      <c r="S148" s="12">
        <v>0.12522433347757769</v>
      </c>
      <c r="T148" s="12">
        <v>0.20602016414958549</v>
      </c>
      <c r="Y148" s="12" t="s">
        <v>45</v>
      </c>
      <c r="Z148" s="12">
        <v>0.12308789305650691</v>
      </c>
      <c r="AA148" s="12">
        <v>4.1914210915319605E-2</v>
      </c>
      <c r="AC148" s="12" t="s">
        <v>45</v>
      </c>
      <c r="AD148" s="12">
        <v>0.1229518955555579</v>
      </c>
      <c r="AE148" s="12">
        <v>0.14097694901823368</v>
      </c>
    </row>
    <row r="149" spans="3:31" thickTop="1" thickBot="1" x14ac:dyDescent="0.3">
      <c r="C149" s="12" t="s">
        <v>54</v>
      </c>
      <c r="D149" s="12">
        <v>12</v>
      </c>
      <c r="E149" s="12">
        <v>12</v>
      </c>
      <c r="G149" s="12" t="s">
        <v>54</v>
      </c>
      <c r="H149" s="12">
        <v>12</v>
      </c>
      <c r="I149" s="12">
        <v>12</v>
      </c>
      <c r="N149" s="12" t="s">
        <v>54</v>
      </c>
      <c r="O149" s="12">
        <v>6</v>
      </c>
      <c r="P149" s="12">
        <v>6</v>
      </c>
      <c r="R149" s="12" t="s">
        <v>54</v>
      </c>
      <c r="S149" s="12">
        <v>6</v>
      </c>
      <c r="T149" s="12">
        <v>6</v>
      </c>
      <c r="Y149" s="12" t="s">
        <v>54</v>
      </c>
      <c r="Z149" s="12">
        <v>4</v>
      </c>
      <c r="AA149" s="12">
        <v>4</v>
      </c>
      <c r="AC149" s="12" t="s">
        <v>54</v>
      </c>
      <c r="AD149" s="12">
        <v>4</v>
      </c>
      <c r="AE149" s="12">
        <v>4</v>
      </c>
    </row>
    <row r="150" spans="3:31" thickTop="1" thickBot="1" x14ac:dyDescent="0.3">
      <c r="C150" s="12" t="s">
        <v>55</v>
      </c>
      <c r="D150" s="12">
        <v>0.50535049390307607</v>
      </c>
      <c r="E150" s="12"/>
      <c r="G150" s="12" t="s">
        <v>55</v>
      </c>
      <c r="H150" s="12">
        <v>0.49290040856763212</v>
      </c>
      <c r="I150" s="12"/>
      <c r="N150" s="12" t="s">
        <v>55</v>
      </c>
      <c r="O150" s="12">
        <v>0.81204545773502423</v>
      </c>
      <c r="P150" s="12"/>
      <c r="R150" s="12" t="s">
        <v>55</v>
      </c>
      <c r="S150" s="12">
        <v>0.98875571113869187</v>
      </c>
      <c r="T150" s="12"/>
      <c r="Y150" s="12" t="s">
        <v>55</v>
      </c>
      <c r="Z150" s="12">
        <v>0.75806033416319141</v>
      </c>
      <c r="AA150" s="12"/>
      <c r="AC150" s="12" t="s">
        <v>55</v>
      </c>
      <c r="AD150" s="12">
        <v>0.84169792134687105</v>
      </c>
      <c r="AE150" s="12"/>
    </row>
    <row r="151" spans="3:31" thickTop="1" thickBot="1" x14ac:dyDescent="0.3">
      <c r="C151" s="12" t="s">
        <v>56</v>
      </c>
      <c r="D151" s="12">
        <v>0</v>
      </c>
      <c r="E151" s="12"/>
      <c r="G151" s="12" t="s">
        <v>56</v>
      </c>
      <c r="H151" s="12">
        <v>0</v>
      </c>
      <c r="I151" s="12"/>
      <c r="N151" s="12" t="s">
        <v>56</v>
      </c>
      <c r="O151" s="12">
        <v>0</v>
      </c>
      <c r="P151" s="12"/>
      <c r="R151" s="12" t="s">
        <v>56</v>
      </c>
      <c r="S151" s="12">
        <v>0</v>
      </c>
      <c r="T151" s="12"/>
      <c r="Y151" s="12" t="s">
        <v>56</v>
      </c>
      <c r="Z151" s="12">
        <v>0</v>
      </c>
      <c r="AA151" s="12"/>
      <c r="AC151" s="12" t="s">
        <v>56</v>
      </c>
      <c r="AD151" s="12">
        <v>0</v>
      </c>
      <c r="AE151" s="12"/>
    </row>
    <row r="152" spans="3:31" thickTop="1" thickBot="1" x14ac:dyDescent="0.3">
      <c r="C152" s="12" t="s">
        <v>18</v>
      </c>
      <c r="D152" s="12">
        <v>11</v>
      </c>
      <c r="E152" s="12"/>
      <c r="G152" s="12" t="s">
        <v>18</v>
      </c>
      <c r="H152" s="12">
        <v>11</v>
      </c>
      <c r="I152" s="12"/>
      <c r="N152" s="12" t="s">
        <v>18</v>
      </c>
      <c r="O152" s="12">
        <v>5</v>
      </c>
      <c r="P152" s="12"/>
      <c r="R152" s="12" t="s">
        <v>18</v>
      </c>
      <c r="S152" s="12">
        <v>5</v>
      </c>
      <c r="T152" s="12"/>
      <c r="Y152" s="12" t="s">
        <v>18</v>
      </c>
      <c r="Z152" s="12">
        <v>3</v>
      </c>
      <c r="AA152" s="12"/>
      <c r="AC152" s="12" t="s">
        <v>18</v>
      </c>
      <c r="AD152" s="12">
        <v>3</v>
      </c>
      <c r="AE152" s="12"/>
    </row>
    <row r="153" spans="3:31" thickTop="1" thickBot="1" x14ac:dyDescent="0.3">
      <c r="C153" s="12" t="s">
        <v>57</v>
      </c>
      <c r="D153" s="12">
        <v>-1.9726186490187771</v>
      </c>
      <c r="E153" s="12"/>
      <c r="G153" s="12" t="s">
        <v>57</v>
      </c>
      <c r="H153" s="12">
        <v>-3.2706612156796093</v>
      </c>
      <c r="I153" s="12"/>
      <c r="N153" s="12" t="s">
        <v>57</v>
      </c>
      <c r="O153" s="12">
        <v>-1.3562678864354385</v>
      </c>
      <c r="P153" s="12"/>
      <c r="R153" s="12" t="s">
        <v>57</v>
      </c>
      <c r="S153" s="12">
        <v>-5.342542750608585</v>
      </c>
      <c r="T153" s="12"/>
      <c r="Y153" s="12" t="s">
        <v>57</v>
      </c>
      <c r="Z153" s="12">
        <v>-12.382977546223209</v>
      </c>
      <c r="AA153" s="12"/>
      <c r="AC153" s="12" t="s">
        <v>57</v>
      </c>
      <c r="AD153" s="12">
        <v>-13.828610583232896</v>
      </c>
      <c r="AE153" s="12"/>
    </row>
    <row r="154" spans="3:31" thickTop="1" thickBot="1" x14ac:dyDescent="0.3">
      <c r="C154" s="12" t="s">
        <v>58</v>
      </c>
      <c r="D154" s="12">
        <v>3.7099611197453516E-2</v>
      </c>
      <c r="E154" s="12"/>
      <c r="G154" s="12" t="s">
        <v>58</v>
      </c>
      <c r="H154" s="12">
        <v>3.7282088392062603E-3</v>
      </c>
      <c r="I154" s="12"/>
      <c r="N154" s="12" t="s">
        <v>58</v>
      </c>
      <c r="O154" s="12">
        <v>0.11652131707354622</v>
      </c>
      <c r="P154" s="12"/>
      <c r="R154" s="12" t="s">
        <v>58</v>
      </c>
      <c r="S154" s="12">
        <v>1.5414332071104805E-3</v>
      </c>
      <c r="T154" s="12"/>
      <c r="Y154" s="12" t="s">
        <v>58</v>
      </c>
      <c r="Z154" s="12">
        <v>5.67364556122533E-4</v>
      </c>
      <c r="AA154" s="12"/>
      <c r="AC154" s="12" t="s">
        <v>58</v>
      </c>
      <c r="AD154" s="12">
        <v>4.0925046159212086E-4</v>
      </c>
      <c r="AE154" s="12"/>
    </row>
    <row r="155" spans="3:31" thickTop="1" thickBot="1" x14ac:dyDescent="0.3">
      <c r="C155" s="12" t="s">
        <v>59</v>
      </c>
      <c r="D155" s="12">
        <v>1.7958848187040437</v>
      </c>
      <c r="E155" s="12"/>
      <c r="G155" s="12" t="s">
        <v>59</v>
      </c>
      <c r="H155" s="12">
        <v>1.7958848187040437</v>
      </c>
      <c r="I155" s="12"/>
      <c r="N155" s="12" t="s">
        <v>59</v>
      </c>
      <c r="O155" s="12">
        <v>2.0150483733330233</v>
      </c>
      <c r="P155" s="12"/>
      <c r="R155" s="12" t="s">
        <v>59</v>
      </c>
      <c r="S155" s="12">
        <v>2.0150483733330233</v>
      </c>
      <c r="T155" s="12"/>
      <c r="Y155" s="12" t="s">
        <v>59</v>
      </c>
      <c r="Z155" s="12">
        <v>2.3533634348018233</v>
      </c>
      <c r="AA155" s="12"/>
      <c r="AC155" s="12" t="s">
        <v>59</v>
      </c>
      <c r="AD155" s="12">
        <v>2.3533634348018233</v>
      </c>
      <c r="AE155" s="12"/>
    </row>
    <row r="156" spans="3:31" thickTop="1" thickBot="1" x14ac:dyDescent="0.3">
      <c r="C156" s="12" t="s">
        <v>60</v>
      </c>
      <c r="D156" s="12">
        <v>7.4199222394907033E-2</v>
      </c>
      <c r="E156" s="12"/>
      <c r="G156" s="12" t="s">
        <v>60</v>
      </c>
      <c r="H156" s="12">
        <v>7.4564176784125205E-3</v>
      </c>
      <c r="I156" s="12"/>
      <c r="N156" s="12" t="s">
        <v>60</v>
      </c>
      <c r="O156" s="12">
        <v>0.23304263414709245</v>
      </c>
      <c r="P156" s="12"/>
      <c r="R156" s="12" t="s">
        <v>60</v>
      </c>
      <c r="S156" s="12">
        <v>3.082866414220961E-3</v>
      </c>
      <c r="T156" s="12"/>
      <c r="Y156" s="12" t="s">
        <v>60</v>
      </c>
      <c r="Z156" s="12">
        <v>1.134729112245066E-3</v>
      </c>
      <c r="AA156" s="12"/>
      <c r="AC156" s="12" t="s">
        <v>60</v>
      </c>
      <c r="AD156" s="12">
        <v>8.1850092318424173E-4</v>
      </c>
      <c r="AE156" s="12"/>
    </row>
    <row r="157" spans="3:31" thickTop="1" thickBot="1" x14ac:dyDescent="0.3">
      <c r="C157" s="14" t="s">
        <v>61</v>
      </c>
      <c r="D157" s="14">
        <v>2.2009851600916384</v>
      </c>
      <c r="E157" s="14"/>
      <c r="G157" s="14" t="s">
        <v>61</v>
      </c>
      <c r="H157" s="14">
        <v>2.2009851600916384</v>
      </c>
      <c r="I157" s="14"/>
      <c r="N157" s="14" t="s">
        <v>61</v>
      </c>
      <c r="O157" s="14">
        <v>2.570581835636315</v>
      </c>
      <c r="P157" s="14"/>
      <c r="R157" s="14" t="s">
        <v>61</v>
      </c>
      <c r="S157" s="14">
        <v>2.570581835636315</v>
      </c>
      <c r="T157" s="14"/>
      <c r="Y157" s="14" t="s">
        <v>61</v>
      </c>
      <c r="Z157" s="14">
        <v>3.1824463052837091</v>
      </c>
      <c r="AA157" s="14"/>
      <c r="AC157" s="14" t="s">
        <v>61</v>
      </c>
      <c r="AD157" s="14">
        <v>3.1824463052837091</v>
      </c>
      <c r="AE157" s="14"/>
    </row>
    <row r="159" spans="3:31" thickTop="1" thickBot="1" x14ac:dyDescent="0.3">
      <c r="C159" s="17"/>
      <c r="D159" s="17"/>
      <c r="E159" s="17"/>
      <c r="F159" s="17"/>
      <c r="G159" s="17"/>
      <c r="H159" s="17"/>
      <c r="I159" s="17"/>
      <c r="N159" s="17"/>
      <c r="O159" s="17"/>
      <c r="P159" s="17"/>
      <c r="Q159" s="17"/>
      <c r="R159" s="17"/>
      <c r="S159" s="17"/>
      <c r="T159" s="17"/>
      <c r="Y159" s="17"/>
      <c r="Z159" s="17"/>
      <c r="AA159" s="17"/>
      <c r="AB159" s="17"/>
      <c r="AC159" s="17"/>
      <c r="AD159" s="17"/>
      <c r="AE159" s="17"/>
    </row>
    <row r="160" spans="3:31" thickTop="1" thickBot="1" x14ac:dyDescent="0.3">
      <c r="C160" t="s">
        <v>52</v>
      </c>
      <c r="G160" t="s">
        <v>52</v>
      </c>
      <c r="N160" t="s">
        <v>52</v>
      </c>
      <c r="R160" t="s">
        <v>52</v>
      </c>
      <c r="Y160" t="s">
        <v>52</v>
      </c>
      <c r="AC160" t="s">
        <v>52</v>
      </c>
    </row>
    <row r="162" spans="3:31" thickTop="1" thickBot="1" x14ac:dyDescent="0.3">
      <c r="C162" s="1" t="s">
        <v>0</v>
      </c>
      <c r="D162" s="1" t="s">
        <v>35</v>
      </c>
      <c r="E162" s="9" t="s">
        <v>36</v>
      </c>
      <c r="G162" s="1" t="s">
        <v>0</v>
      </c>
      <c r="H162" s="1" t="s">
        <v>35</v>
      </c>
      <c r="I162" s="2" t="s">
        <v>37</v>
      </c>
      <c r="N162" s="1" t="s">
        <v>0</v>
      </c>
      <c r="O162" s="1" t="s">
        <v>35</v>
      </c>
      <c r="P162" s="9" t="s">
        <v>36</v>
      </c>
      <c r="R162" s="1" t="s">
        <v>0</v>
      </c>
      <c r="S162" s="1" t="s">
        <v>35</v>
      </c>
      <c r="T162" s="2" t="s">
        <v>37</v>
      </c>
      <c r="Y162" s="1" t="s">
        <v>0</v>
      </c>
      <c r="Z162" s="1" t="s">
        <v>35</v>
      </c>
      <c r="AA162" s="9" t="s">
        <v>36</v>
      </c>
      <c r="AC162" s="1" t="s">
        <v>0</v>
      </c>
      <c r="AD162" s="1" t="s">
        <v>35</v>
      </c>
      <c r="AE162" s="2" t="s">
        <v>37</v>
      </c>
    </row>
    <row r="163" spans="3:31" thickTop="1" thickBot="1" x14ac:dyDescent="0.3">
      <c r="C163" s="12" t="s">
        <v>53</v>
      </c>
      <c r="D163" s="12">
        <v>1.5111342190972223</v>
      </c>
      <c r="E163" s="12">
        <v>1.5998379663194446</v>
      </c>
      <c r="G163" s="12" t="s">
        <v>53</v>
      </c>
      <c r="H163" s="12">
        <v>1.5111342190972223</v>
      </c>
      <c r="I163" s="12">
        <v>1.5938657190972221</v>
      </c>
      <c r="N163" s="12" t="s">
        <v>53</v>
      </c>
      <c r="O163" s="12">
        <v>1.4886573930555553</v>
      </c>
      <c r="P163" s="12">
        <v>1.4364583486111113</v>
      </c>
      <c r="R163" s="12" t="s">
        <v>53</v>
      </c>
      <c r="S163" s="12">
        <v>1.4886573930555553</v>
      </c>
      <c r="T163" s="12">
        <v>1.4729629993055553</v>
      </c>
      <c r="Y163" s="12" t="s">
        <v>53</v>
      </c>
      <c r="Z163" s="12">
        <v>2.8677430590624997</v>
      </c>
      <c r="AA163" s="12">
        <v>2.9614235958333333</v>
      </c>
      <c r="AC163" s="12" t="s">
        <v>53</v>
      </c>
      <c r="AD163" s="12">
        <v>2.8677430590624997</v>
      </c>
      <c r="AE163" s="12">
        <v>2.9600694239583336</v>
      </c>
    </row>
    <row r="164" spans="3:31" thickTop="1" thickBot="1" x14ac:dyDescent="0.3">
      <c r="C164" s="12" t="s">
        <v>45</v>
      </c>
      <c r="D164" s="12">
        <v>0.25955916855917655</v>
      </c>
      <c r="E164" s="12">
        <v>0.19244331080405497</v>
      </c>
      <c r="G164" s="12" t="s">
        <v>45</v>
      </c>
      <c r="H164" s="12">
        <v>0.25955916855917655</v>
      </c>
      <c r="I164" s="12">
        <v>0.32257401061750168</v>
      </c>
      <c r="N164" s="12" t="s">
        <v>45</v>
      </c>
      <c r="O164" s="12">
        <v>0.3482341293505673</v>
      </c>
      <c r="P164" s="12">
        <v>0.14810372084722587</v>
      </c>
      <c r="R164" s="12" t="s">
        <v>45</v>
      </c>
      <c r="S164" s="12">
        <v>0.3482341293505673</v>
      </c>
      <c r="T164" s="12">
        <v>0.19433122411816087</v>
      </c>
      <c r="Y164" s="12" t="s">
        <v>45</v>
      </c>
      <c r="Z164" s="12">
        <v>0.17507946949945344</v>
      </c>
      <c r="AA164" s="12">
        <v>0.31994445429565604</v>
      </c>
      <c r="AC164" s="12" t="s">
        <v>45</v>
      </c>
      <c r="AD164" s="12">
        <v>0.17507946949945344</v>
      </c>
      <c r="AE164" s="12">
        <v>4.1914210915319605E-2</v>
      </c>
    </row>
    <row r="165" spans="3:31" thickTop="1" thickBot="1" x14ac:dyDescent="0.3">
      <c r="C165" s="12" t="s">
        <v>54</v>
      </c>
      <c r="D165" s="12">
        <v>12</v>
      </c>
      <c r="E165" s="12">
        <v>12</v>
      </c>
      <c r="G165" s="12" t="s">
        <v>54</v>
      </c>
      <c r="H165" s="12">
        <v>12</v>
      </c>
      <c r="I165" s="12">
        <v>12</v>
      </c>
      <c r="N165" s="12" t="s">
        <v>54</v>
      </c>
      <c r="O165" s="12">
        <v>6</v>
      </c>
      <c r="P165" s="12">
        <v>6</v>
      </c>
      <c r="R165" s="12" t="s">
        <v>54</v>
      </c>
      <c r="S165" s="12">
        <v>6</v>
      </c>
      <c r="T165" s="12">
        <v>6</v>
      </c>
      <c r="Y165" s="12" t="s">
        <v>54</v>
      </c>
      <c r="Z165" s="12">
        <v>4</v>
      </c>
      <c r="AA165" s="12">
        <v>4</v>
      </c>
      <c r="AC165" s="12" t="s">
        <v>54</v>
      </c>
      <c r="AD165" s="12">
        <v>4</v>
      </c>
      <c r="AE165" s="12">
        <v>4</v>
      </c>
    </row>
    <row r="166" spans="3:31" thickTop="1" thickBot="1" x14ac:dyDescent="0.3">
      <c r="C166" s="12" t="s">
        <v>55</v>
      </c>
      <c r="D166" s="12">
        <v>0.84068515343243833</v>
      </c>
      <c r="E166" s="12"/>
      <c r="G166" s="12" t="s">
        <v>55</v>
      </c>
      <c r="H166" s="12">
        <v>0.87932177017307589</v>
      </c>
      <c r="I166" s="12"/>
      <c r="N166" s="12" t="s">
        <v>55</v>
      </c>
      <c r="O166" s="12">
        <v>0.97134774495796716</v>
      </c>
      <c r="P166" s="12"/>
      <c r="R166" s="12" t="s">
        <v>55</v>
      </c>
      <c r="S166" s="12">
        <v>0.96024682713742682</v>
      </c>
      <c r="T166" s="12"/>
      <c r="Y166" s="12" t="s">
        <v>55</v>
      </c>
      <c r="Z166" s="12">
        <v>0.84113337600599225</v>
      </c>
      <c r="AA166" s="12"/>
      <c r="AC166" s="12" t="s">
        <v>55</v>
      </c>
      <c r="AD166" s="12">
        <v>0.18050874625509472</v>
      </c>
      <c r="AE166" s="12"/>
    </row>
    <row r="167" spans="3:31" thickTop="1" thickBot="1" x14ac:dyDescent="0.3">
      <c r="C167" s="12" t="s">
        <v>56</v>
      </c>
      <c r="D167" s="12">
        <v>0</v>
      </c>
      <c r="E167" s="12"/>
      <c r="G167" s="12" t="s">
        <v>56</v>
      </c>
      <c r="H167" s="12">
        <v>0</v>
      </c>
      <c r="I167" s="12"/>
      <c r="N167" s="12" t="s">
        <v>56</v>
      </c>
      <c r="O167" s="12">
        <v>0</v>
      </c>
      <c r="P167" s="12"/>
      <c r="R167" s="12" t="s">
        <v>56</v>
      </c>
      <c r="S167" s="12">
        <v>0</v>
      </c>
      <c r="T167" s="12"/>
      <c r="Y167" s="12" t="s">
        <v>56</v>
      </c>
      <c r="Z167" s="12">
        <v>0</v>
      </c>
      <c r="AA167" s="12"/>
      <c r="AC167" s="12" t="s">
        <v>56</v>
      </c>
      <c r="AD167" s="12">
        <v>0</v>
      </c>
      <c r="AE167" s="12"/>
    </row>
    <row r="168" spans="3:31" thickTop="1" thickBot="1" x14ac:dyDescent="0.3">
      <c r="C168" s="12" t="s">
        <v>18</v>
      </c>
      <c r="D168" s="12">
        <v>11</v>
      </c>
      <c r="E168" s="12"/>
      <c r="G168" s="12" t="s">
        <v>18</v>
      </c>
      <c r="H168" s="12">
        <v>11</v>
      </c>
      <c r="I168" s="12"/>
      <c r="N168" s="12" t="s">
        <v>18</v>
      </c>
      <c r="O168" s="12">
        <v>5</v>
      </c>
      <c r="P168" s="12"/>
      <c r="R168" s="12" t="s">
        <v>18</v>
      </c>
      <c r="S168" s="12">
        <v>5</v>
      </c>
      <c r="T168" s="12"/>
      <c r="Y168" s="12" t="s">
        <v>18</v>
      </c>
      <c r="Z168" s="12">
        <v>3</v>
      </c>
      <c r="AA168" s="12"/>
      <c r="AC168" s="12" t="s">
        <v>18</v>
      </c>
      <c r="AD168" s="12">
        <v>3</v>
      </c>
      <c r="AE168" s="12"/>
    </row>
    <row r="169" spans="3:31" thickTop="1" thickBot="1" x14ac:dyDescent="0.3">
      <c r="C169" s="12" t="s">
        <v>57</v>
      </c>
      <c r="D169" s="12">
        <v>-1.1129850978597702</v>
      </c>
      <c r="E169" s="12"/>
      <c r="G169" s="12" t="s">
        <v>57</v>
      </c>
      <c r="H169" s="12">
        <v>-1.0588440547905347</v>
      </c>
      <c r="I169" s="12"/>
      <c r="N169" s="12" t="s">
        <v>57</v>
      </c>
      <c r="O169" s="12">
        <v>0.5444584922309228</v>
      </c>
      <c r="P169" s="12"/>
      <c r="R169" s="12" t="s">
        <v>57</v>
      </c>
      <c r="S169" s="12">
        <v>0.18545813836091948</v>
      </c>
      <c r="T169" s="12"/>
      <c r="Y169" s="12" t="s">
        <v>57</v>
      </c>
      <c r="Z169" s="12">
        <v>-0.60198016330433235</v>
      </c>
      <c r="AA169" s="12"/>
      <c r="AC169" s="12" t="s">
        <v>57</v>
      </c>
      <c r="AD169" s="12">
        <v>-0.42807561500554825</v>
      </c>
      <c r="AE169" s="12"/>
    </row>
    <row r="170" spans="3:31" thickTop="1" thickBot="1" x14ac:dyDescent="0.3">
      <c r="C170" s="12" t="s">
        <v>58</v>
      </c>
      <c r="D170" s="12">
        <v>0.14472273989554049</v>
      </c>
      <c r="E170" s="12"/>
      <c r="G170" s="12" t="s">
        <v>58</v>
      </c>
      <c r="H170" s="12">
        <v>0.15618419316497931</v>
      </c>
      <c r="I170" s="12"/>
      <c r="N170" s="12" t="s">
        <v>58</v>
      </c>
      <c r="O170" s="12">
        <v>0.30475913819615924</v>
      </c>
      <c r="P170" s="12"/>
      <c r="R170" s="12" t="s">
        <v>58</v>
      </c>
      <c r="S170" s="12">
        <v>0.43007917040856869</v>
      </c>
      <c r="T170" s="12"/>
      <c r="Y170" s="12" t="s">
        <v>58</v>
      </c>
      <c r="Z170" s="12">
        <v>0.29482080551593681</v>
      </c>
      <c r="AA170" s="12"/>
      <c r="AC170" s="12" t="s">
        <v>58</v>
      </c>
      <c r="AD170" s="12">
        <v>0.34873400784524999</v>
      </c>
      <c r="AE170" s="12"/>
    </row>
    <row r="171" spans="3:31" thickTop="1" thickBot="1" x14ac:dyDescent="0.3">
      <c r="C171" s="12" t="s">
        <v>59</v>
      </c>
      <c r="D171" s="12">
        <v>1.7958848187040437</v>
      </c>
      <c r="E171" s="12"/>
      <c r="G171" s="12" t="s">
        <v>59</v>
      </c>
      <c r="H171" s="12">
        <v>1.7958848187040437</v>
      </c>
      <c r="I171" s="12"/>
      <c r="N171" s="12" t="s">
        <v>59</v>
      </c>
      <c r="O171" s="12">
        <v>2.0150483733330233</v>
      </c>
      <c r="P171" s="12"/>
      <c r="R171" s="12" t="s">
        <v>59</v>
      </c>
      <c r="S171" s="12">
        <v>2.0150483733330233</v>
      </c>
      <c r="T171" s="12"/>
      <c r="Y171" s="12" t="s">
        <v>59</v>
      </c>
      <c r="Z171" s="12">
        <v>2.3533634348018233</v>
      </c>
      <c r="AA171" s="12"/>
      <c r="AC171" s="12" t="s">
        <v>59</v>
      </c>
      <c r="AD171" s="12">
        <v>2.3533634348018233</v>
      </c>
      <c r="AE171" s="12"/>
    </row>
    <row r="172" spans="3:31" thickTop="1" thickBot="1" x14ac:dyDescent="0.3">
      <c r="C172" s="12" t="s">
        <v>60</v>
      </c>
      <c r="D172" s="12">
        <v>0.28944547979108098</v>
      </c>
      <c r="E172" s="12"/>
      <c r="G172" s="12" t="s">
        <v>60</v>
      </c>
      <c r="H172" s="12">
        <v>0.31236838632995861</v>
      </c>
      <c r="I172" s="12"/>
      <c r="N172" s="12" t="s">
        <v>60</v>
      </c>
      <c r="O172" s="12">
        <v>0.60951827639231848</v>
      </c>
      <c r="P172" s="12"/>
      <c r="R172" s="12" t="s">
        <v>60</v>
      </c>
      <c r="S172" s="12">
        <v>0.86015834081713738</v>
      </c>
      <c r="T172" s="12"/>
      <c r="Y172" s="12" t="s">
        <v>60</v>
      </c>
      <c r="Z172" s="12">
        <v>0.58964161103187362</v>
      </c>
      <c r="AA172" s="12"/>
      <c r="AC172" s="12" t="s">
        <v>60</v>
      </c>
      <c r="AD172" s="12">
        <v>0.69746801569049999</v>
      </c>
      <c r="AE172" s="12"/>
    </row>
    <row r="173" spans="3:31" thickTop="1" thickBot="1" x14ac:dyDescent="0.3">
      <c r="C173" s="14" t="s">
        <v>61</v>
      </c>
      <c r="D173" s="14">
        <v>2.2009851600916384</v>
      </c>
      <c r="E173" s="14"/>
      <c r="G173" s="14" t="s">
        <v>61</v>
      </c>
      <c r="H173" s="14">
        <v>2.2009851600916384</v>
      </c>
      <c r="I173" s="14"/>
      <c r="N173" s="14" t="s">
        <v>61</v>
      </c>
      <c r="O173" s="14">
        <v>2.570581835636315</v>
      </c>
      <c r="P173" s="14"/>
      <c r="R173" s="14" t="s">
        <v>61</v>
      </c>
      <c r="S173" s="14">
        <v>2.570581835636315</v>
      </c>
      <c r="T173" s="14"/>
      <c r="Y173" s="14" t="s">
        <v>61</v>
      </c>
      <c r="Z173" s="14">
        <v>3.1824463052837091</v>
      </c>
      <c r="AA173" s="14"/>
      <c r="AC173" s="14" t="s">
        <v>61</v>
      </c>
      <c r="AD173" s="14">
        <v>3.1824463052837091</v>
      </c>
      <c r="AE173" s="14"/>
    </row>
    <row r="175" spans="3:31" thickTop="1" thickBot="1" x14ac:dyDescent="0.3">
      <c r="C175" t="s">
        <v>52</v>
      </c>
      <c r="G175" t="s">
        <v>52</v>
      </c>
      <c r="N175" t="s">
        <v>52</v>
      </c>
      <c r="R175" t="s">
        <v>52</v>
      </c>
      <c r="Y175" t="s">
        <v>52</v>
      </c>
      <c r="AC175" t="s">
        <v>52</v>
      </c>
    </row>
    <row r="177" spans="3:31" thickTop="1" thickBot="1" x14ac:dyDescent="0.3">
      <c r="C177" s="1" t="s">
        <v>0</v>
      </c>
      <c r="D177" s="1" t="s">
        <v>35</v>
      </c>
      <c r="E177" s="2" t="s">
        <v>38</v>
      </c>
      <c r="G177" s="15" t="s">
        <v>1</v>
      </c>
      <c r="H177" s="1" t="s">
        <v>35</v>
      </c>
      <c r="I177" s="9" t="s">
        <v>36</v>
      </c>
      <c r="N177" s="1" t="s">
        <v>0</v>
      </c>
      <c r="O177" s="1" t="s">
        <v>35</v>
      </c>
      <c r="P177" s="2" t="s">
        <v>38</v>
      </c>
      <c r="R177" s="15" t="s">
        <v>1</v>
      </c>
      <c r="S177" s="1" t="s">
        <v>35</v>
      </c>
      <c r="T177" s="9" t="s">
        <v>36</v>
      </c>
      <c r="Y177" s="1" t="s">
        <v>0</v>
      </c>
      <c r="Z177" s="1" t="s">
        <v>35</v>
      </c>
      <c r="AA177" s="2" t="s">
        <v>38</v>
      </c>
      <c r="AC177" s="15" t="s">
        <v>1</v>
      </c>
      <c r="AD177" s="1" t="s">
        <v>35</v>
      </c>
      <c r="AE177" s="9" t="s">
        <v>36</v>
      </c>
    </row>
    <row r="178" spans="3:31" thickTop="1" thickBot="1" x14ac:dyDescent="0.3">
      <c r="C178" s="12" t="s">
        <v>53</v>
      </c>
      <c r="D178" s="12">
        <v>1.5111342190972223</v>
      </c>
      <c r="E178" s="12">
        <v>1.6650462786805555</v>
      </c>
      <c r="G178" s="12" t="s">
        <v>53</v>
      </c>
      <c r="H178" s="12">
        <v>1.2344213111111111</v>
      </c>
      <c r="I178" s="12">
        <v>1.2821990627083333</v>
      </c>
      <c r="N178" s="12" t="s">
        <v>53</v>
      </c>
      <c r="O178" s="12">
        <v>1.4886573930555553</v>
      </c>
      <c r="P178" s="12">
        <v>1.5615972186111111</v>
      </c>
      <c r="R178" s="12" t="s">
        <v>53</v>
      </c>
      <c r="S178" s="12">
        <v>1.1584722208333333</v>
      </c>
      <c r="T178" s="12">
        <v>1.2132870240277775</v>
      </c>
      <c r="Y178" s="12" t="s">
        <v>53</v>
      </c>
      <c r="Z178" s="12">
        <v>2.8677430590624997</v>
      </c>
      <c r="AA178" s="12">
        <v>2.9772569656250001</v>
      </c>
      <c r="AC178" s="12" t="s">
        <v>53</v>
      </c>
      <c r="AD178" s="12">
        <v>1.3096527729166667</v>
      </c>
      <c r="AE178" s="12">
        <v>1.5329166843749999</v>
      </c>
    </row>
    <row r="179" spans="3:31" thickTop="1" thickBot="1" x14ac:dyDescent="0.3">
      <c r="C179" s="12" t="s">
        <v>45</v>
      </c>
      <c r="D179" s="12">
        <v>0.25955916855917655</v>
      </c>
      <c r="E179" s="12">
        <v>0.20706533282097828</v>
      </c>
      <c r="G179" s="12" t="s">
        <v>45</v>
      </c>
      <c r="H179" s="12">
        <v>6.1118131997009974E-2</v>
      </c>
      <c r="I179" s="12">
        <v>6.6717572638742825E-2</v>
      </c>
      <c r="N179" s="12" t="s">
        <v>45</v>
      </c>
      <c r="O179" s="12">
        <v>0.3482341293505673</v>
      </c>
      <c r="P179" s="12">
        <v>0.20602016414958549</v>
      </c>
      <c r="R179" s="12" t="s">
        <v>45</v>
      </c>
      <c r="S179" s="12">
        <v>5.4209674890433136E-2</v>
      </c>
      <c r="T179" s="12">
        <v>5.2810398384629663E-2</v>
      </c>
      <c r="Y179" s="12" t="s">
        <v>45</v>
      </c>
      <c r="Z179" s="12">
        <v>0.17507946949945344</v>
      </c>
      <c r="AA179" s="12">
        <v>0.14097694901823368</v>
      </c>
      <c r="AC179" s="12" t="s">
        <v>45</v>
      </c>
      <c r="AD179" s="12">
        <v>7.4009435470293219E-2</v>
      </c>
      <c r="AE179" s="12">
        <v>0.16880785558907382</v>
      </c>
    </row>
    <row r="180" spans="3:31" thickTop="1" thickBot="1" x14ac:dyDescent="0.3">
      <c r="C180" s="12" t="s">
        <v>54</v>
      </c>
      <c r="D180" s="12">
        <v>12</v>
      </c>
      <c r="E180" s="12">
        <v>12</v>
      </c>
      <c r="G180" s="12" t="s">
        <v>54</v>
      </c>
      <c r="H180" s="12">
        <v>12</v>
      </c>
      <c r="I180" s="12">
        <v>12</v>
      </c>
      <c r="N180" s="12" t="s">
        <v>54</v>
      </c>
      <c r="O180" s="12">
        <v>6</v>
      </c>
      <c r="P180" s="12">
        <v>6</v>
      </c>
      <c r="R180" s="12" t="s">
        <v>54</v>
      </c>
      <c r="S180" s="12">
        <v>6</v>
      </c>
      <c r="T180" s="12">
        <v>6</v>
      </c>
      <c r="Y180" s="12" t="s">
        <v>54</v>
      </c>
      <c r="Z180" s="12">
        <v>4</v>
      </c>
      <c r="AA180" s="12">
        <v>4</v>
      </c>
      <c r="AC180" s="12" t="s">
        <v>54</v>
      </c>
      <c r="AD180" s="12">
        <v>4</v>
      </c>
      <c r="AE180" s="12">
        <v>4</v>
      </c>
    </row>
    <row r="181" spans="3:31" thickTop="1" thickBot="1" x14ac:dyDescent="0.3">
      <c r="C181" s="12" t="s">
        <v>55</v>
      </c>
      <c r="D181" s="12">
        <v>0.92192784981579701</v>
      </c>
      <c r="E181" s="12"/>
      <c r="G181" s="12" t="s">
        <v>55</v>
      </c>
      <c r="H181" s="12">
        <v>0.91938486727046242</v>
      </c>
      <c r="I181" s="12"/>
      <c r="N181" s="12" t="s">
        <v>55</v>
      </c>
      <c r="O181" s="12">
        <v>0.91814965736736709</v>
      </c>
      <c r="P181" s="12"/>
      <c r="R181" s="12" t="s">
        <v>55</v>
      </c>
      <c r="S181" s="12">
        <v>0.93143770163568085</v>
      </c>
      <c r="T181" s="12"/>
      <c r="Y181" s="12" t="s">
        <v>55</v>
      </c>
      <c r="Z181" s="12">
        <v>0.35507952115865349</v>
      </c>
      <c r="AA181" s="12"/>
      <c r="AC181" s="12" t="s">
        <v>55</v>
      </c>
      <c r="AD181" s="12">
        <v>0.981686723126726</v>
      </c>
      <c r="AE181" s="12"/>
    </row>
    <row r="182" spans="3:31" thickTop="1" thickBot="1" x14ac:dyDescent="0.3">
      <c r="C182" s="12" t="s">
        <v>56</v>
      </c>
      <c r="D182" s="12">
        <v>0</v>
      </c>
      <c r="E182" s="12"/>
      <c r="G182" s="12" t="s">
        <v>56</v>
      </c>
      <c r="H182" s="12">
        <v>0</v>
      </c>
      <c r="I182" s="12"/>
      <c r="N182" s="12" t="s">
        <v>56</v>
      </c>
      <c r="O182" s="12">
        <v>0</v>
      </c>
      <c r="P182" s="12"/>
      <c r="R182" s="12" t="s">
        <v>56</v>
      </c>
      <c r="S182" s="12">
        <v>0</v>
      </c>
      <c r="T182" s="12"/>
      <c r="Y182" s="12" t="s">
        <v>56</v>
      </c>
      <c r="Z182" s="12">
        <v>0</v>
      </c>
      <c r="AA182" s="12"/>
      <c r="AC182" s="12" t="s">
        <v>56</v>
      </c>
      <c r="AD182" s="12">
        <v>0</v>
      </c>
      <c r="AE182" s="12"/>
    </row>
    <row r="183" spans="3:31" thickTop="1" thickBot="1" x14ac:dyDescent="0.3">
      <c r="C183" s="12" t="s">
        <v>18</v>
      </c>
      <c r="D183" s="12">
        <v>11</v>
      </c>
      <c r="E183" s="12"/>
      <c r="G183" s="12" t="s">
        <v>18</v>
      </c>
      <c r="H183" s="12">
        <v>11</v>
      </c>
      <c r="I183" s="12"/>
      <c r="N183" s="12" t="s">
        <v>18</v>
      </c>
      <c r="O183" s="12">
        <v>5</v>
      </c>
      <c r="P183" s="12"/>
      <c r="R183" s="12" t="s">
        <v>18</v>
      </c>
      <c r="S183" s="12">
        <v>5</v>
      </c>
      <c r="T183" s="12"/>
      <c r="Y183" s="12" t="s">
        <v>18</v>
      </c>
      <c r="Z183" s="12">
        <v>3</v>
      </c>
      <c r="AA183" s="12"/>
      <c r="AC183" s="12" t="s">
        <v>18</v>
      </c>
      <c r="AD183" s="12">
        <v>3</v>
      </c>
      <c r="AE183" s="12"/>
    </row>
    <row r="184" spans="3:31" thickTop="1" thickBot="1" x14ac:dyDescent="0.3">
      <c r="C184" s="12" t="s">
        <v>57</v>
      </c>
      <c r="D184" s="12">
        <v>-2.6942330728606643</v>
      </c>
      <c r="E184" s="12"/>
      <c r="G184" s="12" t="s">
        <v>57</v>
      </c>
      <c r="H184" s="12">
        <v>-1.6215040639552702</v>
      </c>
      <c r="I184" s="12"/>
      <c r="N184" s="12" t="s">
        <v>57</v>
      </c>
      <c r="O184" s="12">
        <v>-0.71521784301070224</v>
      </c>
      <c r="P184" s="12"/>
      <c r="R184" s="12" t="s">
        <v>57</v>
      </c>
      <c r="S184" s="12">
        <v>-1.5665568429818866</v>
      </c>
      <c r="T184" s="12"/>
      <c r="Y184" s="12" t="s">
        <v>57</v>
      </c>
      <c r="Z184" s="12">
        <v>-0.48435857473463073</v>
      </c>
      <c r="AA184" s="12"/>
      <c r="AC184" s="12" t="s">
        <v>57</v>
      </c>
      <c r="AD184" s="12">
        <v>-2.92131341406908</v>
      </c>
      <c r="AE184" s="12"/>
    </row>
    <row r="185" spans="3:31" thickTop="1" thickBot="1" x14ac:dyDescent="0.3">
      <c r="C185" s="12" t="s">
        <v>58</v>
      </c>
      <c r="D185" s="12">
        <v>1.0435349839827527E-2</v>
      </c>
      <c r="E185" s="12"/>
      <c r="G185" s="12" t="s">
        <v>58</v>
      </c>
      <c r="H185" s="12">
        <v>6.6598059306073196E-2</v>
      </c>
      <c r="I185" s="12"/>
      <c r="N185" s="12" t="s">
        <v>58</v>
      </c>
      <c r="O185" s="12">
        <v>0.2532359762913286</v>
      </c>
      <c r="P185" s="12"/>
      <c r="R185" s="12" t="s">
        <v>58</v>
      </c>
      <c r="S185" s="12">
        <v>8.8999235105236635E-2</v>
      </c>
      <c r="T185" s="12"/>
      <c r="Y185" s="12" t="s">
        <v>58</v>
      </c>
      <c r="Z185" s="12">
        <v>0.33064601944512306</v>
      </c>
      <c r="AA185" s="12"/>
      <c r="AC185" s="12" t="s">
        <v>58</v>
      </c>
      <c r="AD185" s="12">
        <v>3.0715382994895107E-2</v>
      </c>
      <c r="AE185" s="12"/>
    </row>
    <row r="186" spans="3:31" thickTop="1" thickBot="1" x14ac:dyDescent="0.3">
      <c r="C186" s="12" t="s">
        <v>59</v>
      </c>
      <c r="D186" s="12">
        <v>1.7958848187040437</v>
      </c>
      <c r="E186" s="12"/>
      <c r="G186" s="12" t="s">
        <v>59</v>
      </c>
      <c r="H186" s="12">
        <v>1.7958848187040437</v>
      </c>
      <c r="I186" s="12"/>
      <c r="N186" s="12" t="s">
        <v>59</v>
      </c>
      <c r="O186" s="12">
        <v>2.0150483733330233</v>
      </c>
      <c r="P186" s="12"/>
      <c r="R186" s="12" t="s">
        <v>59</v>
      </c>
      <c r="S186" s="12">
        <v>2.0150483733330233</v>
      </c>
      <c r="T186" s="12"/>
      <c r="Y186" s="12" t="s">
        <v>59</v>
      </c>
      <c r="Z186" s="12">
        <v>2.3533634348018233</v>
      </c>
      <c r="AA186" s="12"/>
      <c r="AC186" s="12" t="s">
        <v>59</v>
      </c>
      <c r="AD186" s="12">
        <v>2.3533634348018233</v>
      </c>
      <c r="AE186" s="12"/>
    </row>
    <row r="187" spans="3:31" thickTop="1" thickBot="1" x14ac:dyDescent="0.3">
      <c r="C187" s="12" t="s">
        <v>60</v>
      </c>
      <c r="D187" s="12">
        <v>2.0870699679655054E-2</v>
      </c>
      <c r="E187" s="12"/>
      <c r="G187" s="12" t="s">
        <v>60</v>
      </c>
      <c r="H187" s="12">
        <v>0.13319611861214639</v>
      </c>
      <c r="I187" s="12"/>
      <c r="N187" s="12" t="s">
        <v>60</v>
      </c>
      <c r="O187" s="12">
        <v>0.5064719525826572</v>
      </c>
      <c r="P187" s="12"/>
      <c r="R187" s="12" t="s">
        <v>60</v>
      </c>
      <c r="S187" s="12">
        <v>0.17799847021047327</v>
      </c>
      <c r="T187" s="12"/>
      <c r="Y187" s="12" t="s">
        <v>60</v>
      </c>
      <c r="Z187" s="12">
        <v>0.66129203889024613</v>
      </c>
      <c r="AA187" s="12"/>
      <c r="AC187" s="12" t="s">
        <v>60</v>
      </c>
      <c r="AD187" s="12">
        <v>6.1430765989790213E-2</v>
      </c>
      <c r="AE187" s="12"/>
    </row>
    <row r="188" spans="3:31" thickTop="1" thickBot="1" x14ac:dyDescent="0.3">
      <c r="C188" s="14" t="s">
        <v>61</v>
      </c>
      <c r="D188" s="14">
        <v>2.2009851600916384</v>
      </c>
      <c r="E188" s="14"/>
      <c r="G188" s="14" t="s">
        <v>61</v>
      </c>
      <c r="H188" s="14">
        <v>2.2009851600916384</v>
      </c>
      <c r="I188" s="14"/>
      <c r="N188" s="14" t="s">
        <v>61</v>
      </c>
      <c r="O188" s="14">
        <v>2.570581835636315</v>
      </c>
      <c r="P188" s="14"/>
      <c r="R188" s="14" t="s">
        <v>61</v>
      </c>
      <c r="S188" s="14">
        <v>2.570581835636315</v>
      </c>
      <c r="T188" s="14"/>
      <c r="Y188" s="14" t="s">
        <v>61</v>
      </c>
      <c r="Z188" s="14">
        <v>3.1824463052837091</v>
      </c>
      <c r="AA188" s="14"/>
      <c r="AC188" s="14" t="s">
        <v>61</v>
      </c>
      <c r="AD188" s="14">
        <v>3.1824463052837091</v>
      </c>
      <c r="AE188" s="14"/>
    </row>
    <row r="190" spans="3:31" thickTop="1" thickBot="1" x14ac:dyDescent="0.3">
      <c r="C190" t="s">
        <v>52</v>
      </c>
      <c r="G190" t="s">
        <v>52</v>
      </c>
      <c r="N190" t="s">
        <v>52</v>
      </c>
      <c r="R190" t="s">
        <v>52</v>
      </c>
      <c r="Y190" t="s">
        <v>52</v>
      </c>
      <c r="AC190" t="s">
        <v>52</v>
      </c>
    </row>
    <row r="192" spans="3:31" thickTop="1" thickBot="1" x14ac:dyDescent="0.3">
      <c r="C192" s="15" t="s">
        <v>1</v>
      </c>
      <c r="D192" s="1" t="s">
        <v>35</v>
      </c>
      <c r="E192" s="2" t="s">
        <v>37</v>
      </c>
      <c r="G192" s="15" t="s">
        <v>1</v>
      </c>
      <c r="H192" s="1" t="s">
        <v>35</v>
      </c>
      <c r="I192" s="2" t="s">
        <v>38</v>
      </c>
      <c r="N192" s="15" t="s">
        <v>1</v>
      </c>
      <c r="O192" s="1" t="s">
        <v>35</v>
      </c>
      <c r="P192" s="2" t="s">
        <v>37</v>
      </c>
      <c r="R192" s="15" t="s">
        <v>1</v>
      </c>
      <c r="S192" s="1" t="s">
        <v>35</v>
      </c>
      <c r="T192" s="2" t="s">
        <v>38</v>
      </c>
      <c r="Y192" s="15" t="s">
        <v>1</v>
      </c>
      <c r="Z192" s="1" t="s">
        <v>35</v>
      </c>
      <c r="AA192" s="2" t="s">
        <v>37</v>
      </c>
      <c r="AC192" s="15" t="s">
        <v>1</v>
      </c>
      <c r="AD192" s="1" t="s">
        <v>35</v>
      </c>
      <c r="AE192" s="2" t="s">
        <v>38</v>
      </c>
    </row>
    <row r="193" spans="3:31" thickTop="1" thickBot="1" x14ac:dyDescent="0.3">
      <c r="C193" s="12" t="s">
        <v>53</v>
      </c>
      <c r="D193" s="12">
        <v>1.2344213111111111</v>
      </c>
      <c r="E193" s="12">
        <v>1.3136342370138887</v>
      </c>
      <c r="G193" s="12" t="s">
        <v>53</v>
      </c>
      <c r="H193" s="12">
        <v>1.2344213111111111</v>
      </c>
      <c r="I193" s="12">
        <v>1.2909722152777778</v>
      </c>
      <c r="N193" s="12" t="s">
        <v>53</v>
      </c>
      <c r="O193" s="12">
        <v>1.1584722208333333</v>
      </c>
      <c r="P193" s="12">
        <v>1.3031713145833335</v>
      </c>
      <c r="R193" s="12" t="s">
        <v>53</v>
      </c>
      <c r="S193" s="12">
        <v>1.1584722208333333</v>
      </c>
      <c r="T193" s="12">
        <v>1.3070833170833334</v>
      </c>
      <c r="Y193" s="12" t="s">
        <v>53</v>
      </c>
      <c r="Z193" s="12">
        <v>1.3096527729166667</v>
      </c>
      <c r="AA193" s="12">
        <v>1.4935416620833335</v>
      </c>
      <c r="AC193" s="12" t="s">
        <v>53</v>
      </c>
      <c r="AD193" s="12">
        <v>1.3096527729166667</v>
      </c>
      <c r="AE193" s="12">
        <v>1.5552083333333333</v>
      </c>
    </row>
    <row r="194" spans="3:31" thickTop="1" thickBot="1" x14ac:dyDescent="0.3">
      <c r="C194" s="12" t="s">
        <v>45</v>
      </c>
      <c r="D194" s="12">
        <v>6.1118131997009974E-2</v>
      </c>
      <c r="E194" s="12">
        <v>5.8819122907471086E-2</v>
      </c>
      <c r="G194" s="12" t="s">
        <v>45</v>
      </c>
      <c r="H194" s="12">
        <v>6.1118131997009974E-2</v>
      </c>
      <c r="I194" s="12">
        <v>4.3951493116584507E-2</v>
      </c>
      <c r="N194" s="12" t="s">
        <v>45</v>
      </c>
      <c r="O194" s="12">
        <v>5.4209674890433136E-2</v>
      </c>
      <c r="P194" s="12">
        <v>3.6515711370822504E-2</v>
      </c>
      <c r="R194" s="12" t="s">
        <v>45</v>
      </c>
      <c r="S194" s="12">
        <v>5.4209674890433136E-2</v>
      </c>
      <c r="T194" s="12">
        <v>0.12522433347757769</v>
      </c>
      <c r="Y194" s="12" t="s">
        <v>45</v>
      </c>
      <c r="Z194" s="12">
        <v>7.4009435470293219E-2</v>
      </c>
      <c r="AA194" s="12">
        <v>0.12308789305650691</v>
      </c>
      <c r="AC194" s="12" t="s">
        <v>45</v>
      </c>
      <c r="AD194" s="12">
        <v>7.4009435470293219E-2</v>
      </c>
      <c r="AE194" s="12">
        <v>0.1229518955555579</v>
      </c>
    </row>
    <row r="195" spans="3:31" thickTop="1" thickBot="1" x14ac:dyDescent="0.3">
      <c r="C195" s="12" t="s">
        <v>54</v>
      </c>
      <c r="D195" s="12">
        <v>12</v>
      </c>
      <c r="E195" s="12">
        <v>12</v>
      </c>
      <c r="G195" s="12" t="s">
        <v>54</v>
      </c>
      <c r="H195" s="12">
        <v>12</v>
      </c>
      <c r="I195" s="12">
        <v>12</v>
      </c>
      <c r="N195" s="12" t="s">
        <v>54</v>
      </c>
      <c r="O195" s="12">
        <v>6</v>
      </c>
      <c r="P195" s="12">
        <v>6</v>
      </c>
      <c r="R195" s="12" t="s">
        <v>54</v>
      </c>
      <c r="S195" s="12">
        <v>6</v>
      </c>
      <c r="T195" s="12">
        <v>6</v>
      </c>
      <c r="Y195" s="12" t="s">
        <v>54</v>
      </c>
      <c r="Z195" s="12">
        <v>4</v>
      </c>
      <c r="AA195" s="12">
        <v>4</v>
      </c>
      <c r="AC195" s="12" t="s">
        <v>54</v>
      </c>
      <c r="AD195" s="12">
        <v>4</v>
      </c>
      <c r="AE195" s="12">
        <v>4</v>
      </c>
    </row>
    <row r="196" spans="3:31" thickTop="1" thickBot="1" x14ac:dyDescent="0.3">
      <c r="C196" s="12" t="s">
        <v>55</v>
      </c>
      <c r="D196" s="12">
        <v>0.72881893899878347</v>
      </c>
      <c r="E196" s="12"/>
      <c r="G196" s="12" t="s">
        <v>55</v>
      </c>
      <c r="H196" s="12">
        <v>0.85261348806162907</v>
      </c>
      <c r="I196" s="12"/>
      <c r="N196" s="12" t="s">
        <v>55</v>
      </c>
      <c r="O196" s="12">
        <v>0.83184110355444041</v>
      </c>
      <c r="P196" s="12"/>
      <c r="R196" s="12" t="s">
        <v>55</v>
      </c>
      <c r="S196" s="12">
        <v>0.9373799668420878</v>
      </c>
      <c r="T196" s="12"/>
      <c r="Y196" s="12" t="s">
        <v>55</v>
      </c>
      <c r="Z196" s="12">
        <v>0.80518887644105186</v>
      </c>
      <c r="AA196" s="12"/>
      <c r="AC196" s="12" t="s">
        <v>55</v>
      </c>
      <c r="AD196" s="12">
        <v>0.72193009564937349</v>
      </c>
      <c r="AE196" s="12"/>
    </row>
    <row r="197" spans="3:31" thickTop="1" thickBot="1" x14ac:dyDescent="0.3">
      <c r="C197" s="12" t="s">
        <v>56</v>
      </c>
      <c r="D197" s="12">
        <v>0</v>
      </c>
      <c r="E197" s="12"/>
      <c r="G197" s="12" t="s">
        <v>56</v>
      </c>
      <c r="H197" s="12">
        <v>0</v>
      </c>
      <c r="I197" s="12"/>
      <c r="N197" s="12" t="s">
        <v>56</v>
      </c>
      <c r="O197" s="12">
        <v>0</v>
      </c>
      <c r="P197" s="12"/>
      <c r="R197" s="12" t="s">
        <v>56</v>
      </c>
      <c r="S197" s="12">
        <v>0</v>
      </c>
      <c r="T197" s="12"/>
      <c r="Y197" s="12" t="s">
        <v>56</v>
      </c>
      <c r="Z197" s="12">
        <v>0</v>
      </c>
      <c r="AA197" s="12"/>
      <c r="AC197" s="12" t="s">
        <v>56</v>
      </c>
      <c r="AD197" s="12">
        <v>0</v>
      </c>
      <c r="AE197" s="12"/>
    </row>
    <row r="198" spans="3:31" thickTop="1" thickBot="1" x14ac:dyDescent="0.3">
      <c r="C198" s="12" t="s">
        <v>18</v>
      </c>
      <c r="D198" s="12">
        <v>11</v>
      </c>
      <c r="E198" s="12"/>
      <c r="G198" s="12" t="s">
        <v>18</v>
      </c>
      <c r="H198" s="12">
        <v>11</v>
      </c>
      <c r="I198" s="12"/>
      <c r="N198" s="12" t="s">
        <v>18</v>
      </c>
      <c r="O198" s="12">
        <v>5</v>
      </c>
      <c r="P198" s="12"/>
      <c r="R198" s="12" t="s">
        <v>18</v>
      </c>
      <c r="S198" s="12">
        <v>5</v>
      </c>
      <c r="T198" s="12"/>
      <c r="Y198" s="12" t="s">
        <v>18</v>
      </c>
      <c r="Z198" s="12">
        <v>3</v>
      </c>
      <c r="AA198" s="12"/>
      <c r="AC198" s="12" t="s">
        <v>18</v>
      </c>
      <c r="AD198" s="12">
        <v>3</v>
      </c>
      <c r="AE198" s="12"/>
    </row>
    <row r="199" spans="3:31" thickTop="1" thickBot="1" x14ac:dyDescent="0.3">
      <c r="C199" s="12" t="s">
        <v>57</v>
      </c>
      <c r="D199" s="12">
        <v>-1.5211524778392855</v>
      </c>
      <c r="E199" s="12"/>
      <c r="G199" s="12" t="s">
        <v>57</v>
      </c>
      <c r="H199" s="12">
        <v>-1.5163764031996407</v>
      </c>
      <c r="I199" s="12"/>
      <c r="N199" s="12" t="s">
        <v>57</v>
      </c>
      <c r="O199" s="12">
        <v>-2.7422827675967478</v>
      </c>
      <c r="P199" s="12"/>
      <c r="R199" s="12" t="s">
        <v>57</v>
      </c>
      <c r="S199" s="12">
        <v>-2.3036743270384248</v>
      </c>
      <c r="T199" s="12"/>
      <c r="Y199" s="12" t="s">
        <v>57</v>
      </c>
      <c r="Z199" s="12">
        <v>-1.7654809476112732</v>
      </c>
      <c r="AA199" s="12"/>
      <c r="AC199" s="12" t="s">
        <v>57</v>
      </c>
      <c r="AD199" s="12">
        <v>-2.0179622577831435</v>
      </c>
      <c r="AE199" s="12"/>
    </row>
    <row r="200" spans="3:31" thickTop="1" thickBot="1" x14ac:dyDescent="0.3">
      <c r="C200" s="12" t="s">
        <v>58</v>
      </c>
      <c r="D200" s="12">
        <v>7.8216866256359333E-2</v>
      </c>
      <c r="E200" s="12"/>
      <c r="G200" s="12" t="s">
        <v>58</v>
      </c>
      <c r="H200" s="12">
        <v>7.8811253444872997E-2</v>
      </c>
      <c r="I200" s="12"/>
      <c r="N200" s="12" t="s">
        <v>58</v>
      </c>
      <c r="O200" s="12">
        <v>2.034075510153217E-2</v>
      </c>
      <c r="P200" s="12"/>
      <c r="R200" s="12" t="s">
        <v>58</v>
      </c>
      <c r="S200" s="12">
        <v>3.4726607802359283E-2</v>
      </c>
      <c r="T200" s="12"/>
      <c r="Y200" s="12" t="s">
        <v>58</v>
      </c>
      <c r="Z200" s="12">
        <v>8.7831755019205621E-2</v>
      </c>
      <c r="AA200" s="12"/>
      <c r="AC200" s="12" t="s">
        <v>58</v>
      </c>
      <c r="AD200" s="12">
        <v>6.8462714880721254E-2</v>
      </c>
      <c r="AE200" s="12"/>
    </row>
    <row r="201" spans="3:31" thickTop="1" thickBot="1" x14ac:dyDescent="0.3">
      <c r="C201" s="12" t="s">
        <v>59</v>
      </c>
      <c r="D201" s="12">
        <v>1.7958848187040437</v>
      </c>
      <c r="E201" s="12"/>
      <c r="G201" s="12" t="s">
        <v>59</v>
      </c>
      <c r="H201" s="12">
        <v>1.7958848187040437</v>
      </c>
      <c r="I201" s="12"/>
      <c r="N201" s="12" t="s">
        <v>59</v>
      </c>
      <c r="O201" s="12">
        <v>2.0150483733330233</v>
      </c>
      <c r="P201" s="12"/>
      <c r="R201" s="12" t="s">
        <v>59</v>
      </c>
      <c r="S201" s="12">
        <v>2.0150483733330233</v>
      </c>
      <c r="T201" s="12"/>
      <c r="Y201" s="12" t="s">
        <v>59</v>
      </c>
      <c r="Z201" s="12">
        <v>2.3533634348018233</v>
      </c>
      <c r="AA201" s="12"/>
      <c r="AC201" s="12" t="s">
        <v>59</v>
      </c>
      <c r="AD201" s="12">
        <v>2.3533634348018233</v>
      </c>
      <c r="AE201" s="12"/>
    </row>
    <row r="202" spans="3:31" thickTop="1" thickBot="1" x14ac:dyDescent="0.3">
      <c r="C202" s="12" t="s">
        <v>60</v>
      </c>
      <c r="D202" s="12">
        <v>0.15643373251271867</v>
      </c>
      <c r="E202" s="12"/>
      <c r="G202" s="12" t="s">
        <v>60</v>
      </c>
      <c r="H202" s="12">
        <v>0.15762250688974599</v>
      </c>
      <c r="I202" s="12"/>
      <c r="N202" s="12" t="s">
        <v>60</v>
      </c>
      <c r="O202" s="12">
        <v>4.068151020306434E-2</v>
      </c>
      <c r="P202" s="12"/>
      <c r="R202" s="12" t="s">
        <v>60</v>
      </c>
      <c r="S202" s="12">
        <v>6.9453215604718566E-2</v>
      </c>
      <c r="T202" s="12"/>
      <c r="Y202" s="12" t="s">
        <v>60</v>
      </c>
      <c r="Z202" s="12">
        <v>0.17566351003841124</v>
      </c>
      <c r="AA202" s="12"/>
      <c r="AC202" s="12" t="s">
        <v>60</v>
      </c>
      <c r="AD202" s="12">
        <v>0.13692542976144251</v>
      </c>
      <c r="AE202" s="12"/>
    </row>
    <row r="203" spans="3:31" thickTop="1" thickBot="1" x14ac:dyDescent="0.3">
      <c r="C203" s="14" t="s">
        <v>61</v>
      </c>
      <c r="D203" s="14">
        <v>2.2009851600916384</v>
      </c>
      <c r="E203" s="14"/>
      <c r="G203" s="14" t="s">
        <v>61</v>
      </c>
      <c r="H203" s="14">
        <v>2.2009851600916384</v>
      </c>
      <c r="I203" s="14"/>
      <c r="N203" s="14" t="s">
        <v>61</v>
      </c>
      <c r="O203" s="14">
        <v>2.570581835636315</v>
      </c>
      <c r="P203" s="14"/>
      <c r="R203" s="14" t="s">
        <v>61</v>
      </c>
      <c r="S203" s="14">
        <v>2.570581835636315</v>
      </c>
      <c r="T203" s="14"/>
      <c r="Y203" s="14" t="s">
        <v>61</v>
      </c>
      <c r="Z203" s="14">
        <v>3.1824463052837091</v>
      </c>
      <c r="AA203" s="14"/>
      <c r="AC203" s="14" t="s">
        <v>61</v>
      </c>
      <c r="AD203" s="14">
        <v>3.1824463052837091</v>
      </c>
      <c r="AE203" s="14"/>
    </row>
    <row r="205" spans="3:31" thickTop="1" thickBot="1" x14ac:dyDescent="0.3">
      <c r="N205" s="17"/>
      <c r="O205" s="17"/>
      <c r="P205" s="17"/>
      <c r="Q205" s="17"/>
      <c r="R205" s="17"/>
      <c r="S205" s="17"/>
      <c r="T205" s="17"/>
      <c r="Y205" s="17"/>
      <c r="Z205" s="17"/>
      <c r="AA205" s="17"/>
      <c r="AB205" s="17"/>
      <c r="AC205" s="17"/>
      <c r="AD205" s="17"/>
      <c r="AE205" s="17"/>
    </row>
    <row r="206" spans="3:31" thickTop="1" thickBot="1" x14ac:dyDescent="0.3">
      <c r="N206" t="s">
        <v>65</v>
      </c>
      <c r="R206" t="s">
        <v>65</v>
      </c>
      <c r="Y206" t="s">
        <v>65</v>
      </c>
      <c r="AC206" t="s">
        <v>65</v>
      </c>
    </row>
    <row r="207" spans="3:31" thickTop="1" thickBot="1" x14ac:dyDescent="0.3">
      <c r="N207" t="s">
        <v>35</v>
      </c>
      <c r="R207" t="s">
        <v>35</v>
      </c>
      <c r="Y207" t="s">
        <v>35</v>
      </c>
      <c r="AC207" t="s">
        <v>35</v>
      </c>
    </row>
    <row r="208" spans="3:31" thickTop="1" thickBot="1" x14ac:dyDescent="0.3">
      <c r="N208" s="15" t="s">
        <v>1</v>
      </c>
      <c r="O208" s="15" t="s">
        <v>78</v>
      </c>
      <c r="P208" s="15" t="s">
        <v>79</v>
      </c>
      <c r="R208" s="15" t="s">
        <v>0</v>
      </c>
      <c r="S208" s="15" t="s">
        <v>78</v>
      </c>
      <c r="T208" s="15" t="s">
        <v>79</v>
      </c>
      <c r="Y208" s="15" t="s">
        <v>1</v>
      </c>
      <c r="Z208" s="15" t="s">
        <v>80</v>
      </c>
      <c r="AA208" s="15" t="s">
        <v>81</v>
      </c>
      <c r="AC208" s="15" t="s">
        <v>0</v>
      </c>
      <c r="AD208" s="15" t="s">
        <v>80</v>
      </c>
      <c r="AE208" s="15" t="s">
        <v>81</v>
      </c>
    </row>
    <row r="209" spans="14:31" thickTop="1" thickBot="1" x14ac:dyDescent="0.3">
      <c r="N209" s="12" t="s">
        <v>53</v>
      </c>
      <c r="O209" s="12">
        <v>1.2344213111111111</v>
      </c>
      <c r="P209" s="12">
        <v>1.1584722208333333</v>
      </c>
      <c r="R209" s="12" t="s">
        <v>53</v>
      </c>
      <c r="S209" s="12">
        <v>1.5111342190972223</v>
      </c>
      <c r="T209" s="12">
        <v>1.4886573930555553</v>
      </c>
      <c r="Y209" s="12" t="s">
        <v>53</v>
      </c>
      <c r="Z209" s="12">
        <v>1.1584722208333333</v>
      </c>
      <c r="AA209" s="12">
        <v>1.3096527729166667</v>
      </c>
      <c r="AC209" s="12" t="s">
        <v>53</v>
      </c>
      <c r="AD209" s="12">
        <v>1.4886573930555553</v>
      </c>
      <c r="AE209" s="12">
        <v>2.8677430590624997</v>
      </c>
    </row>
    <row r="210" spans="14:31" thickTop="1" thickBot="1" x14ac:dyDescent="0.3">
      <c r="N210" s="12" t="s">
        <v>45</v>
      </c>
      <c r="O210" s="12">
        <v>6.1118131997009974E-2</v>
      </c>
      <c r="P210" s="12">
        <v>5.4209674890433136E-2</v>
      </c>
      <c r="R210" s="12" t="s">
        <v>45</v>
      </c>
      <c r="S210" s="12">
        <v>0.25955916855917655</v>
      </c>
      <c r="T210" s="12">
        <v>0.3482341293505673</v>
      </c>
      <c r="Y210" s="12" t="s">
        <v>45</v>
      </c>
      <c r="Z210" s="12">
        <v>5.4209674890433136E-2</v>
      </c>
      <c r="AA210" s="12">
        <v>7.4009435470293219E-2</v>
      </c>
      <c r="AC210" s="12" t="s">
        <v>45</v>
      </c>
      <c r="AD210" s="12">
        <v>0.3482341293505673</v>
      </c>
      <c r="AE210" s="12">
        <v>0.17507946949945344</v>
      </c>
    </row>
    <row r="211" spans="14:31" thickTop="1" thickBot="1" x14ac:dyDescent="0.3">
      <c r="N211" s="12" t="s">
        <v>54</v>
      </c>
      <c r="O211" s="12">
        <v>12</v>
      </c>
      <c r="P211" s="12">
        <v>6</v>
      </c>
      <c r="R211" s="12" t="s">
        <v>54</v>
      </c>
      <c r="S211" s="12">
        <v>12</v>
      </c>
      <c r="T211" s="12">
        <v>6</v>
      </c>
      <c r="Y211" s="12" t="s">
        <v>54</v>
      </c>
      <c r="Z211" s="12">
        <v>6</v>
      </c>
      <c r="AA211" s="12">
        <v>4</v>
      </c>
      <c r="AC211" s="12" t="s">
        <v>54</v>
      </c>
      <c r="AD211" s="12">
        <v>6</v>
      </c>
      <c r="AE211" s="12">
        <v>4</v>
      </c>
    </row>
    <row r="212" spans="14:31" thickTop="1" thickBot="1" x14ac:dyDescent="0.3">
      <c r="N212" s="12" t="s">
        <v>66</v>
      </c>
      <c r="O212" s="12">
        <v>5.8959239151204712E-2</v>
      </c>
      <c r="P212" s="12"/>
      <c r="R212" s="12" t="s">
        <v>66</v>
      </c>
      <c r="S212" s="12">
        <v>0.28727009380648616</v>
      </c>
      <c r="T212" s="12"/>
      <c r="Y212" s="12" t="s">
        <v>66</v>
      </c>
      <c r="Z212" s="12">
        <v>6.1634585107880668E-2</v>
      </c>
      <c r="AA212" s="12"/>
      <c r="AC212" s="12" t="s">
        <v>66</v>
      </c>
      <c r="AD212" s="12">
        <v>0.28330113190639961</v>
      </c>
      <c r="AE212" s="12"/>
    </row>
    <row r="213" spans="14:31" thickTop="1" thickBot="1" x14ac:dyDescent="0.3">
      <c r="N213" s="12" t="s">
        <v>56</v>
      </c>
      <c r="O213" s="12">
        <v>0</v>
      </c>
      <c r="P213" s="12"/>
      <c r="R213" s="12" t="s">
        <v>56</v>
      </c>
      <c r="S213" s="12">
        <v>0</v>
      </c>
      <c r="T213" s="12"/>
      <c r="Y213" s="12" t="s">
        <v>56</v>
      </c>
      <c r="Z213" s="12">
        <v>0</v>
      </c>
      <c r="AA213" s="12"/>
      <c r="AC213" s="12" t="s">
        <v>56</v>
      </c>
      <c r="AD213" s="12">
        <v>0</v>
      </c>
      <c r="AE213" s="12"/>
    </row>
    <row r="214" spans="14:31" thickTop="1" thickBot="1" x14ac:dyDescent="0.3">
      <c r="N214" s="12" t="s">
        <v>18</v>
      </c>
      <c r="O214" s="12">
        <v>16</v>
      </c>
      <c r="P214" s="12"/>
      <c r="R214" s="12" t="s">
        <v>18</v>
      </c>
      <c r="S214" s="12">
        <v>16</v>
      </c>
      <c r="T214" s="12"/>
      <c r="Y214" s="12" t="s">
        <v>18</v>
      </c>
      <c r="Z214" s="12">
        <v>8</v>
      </c>
      <c r="AA214" s="12"/>
      <c r="AC214" s="12" t="s">
        <v>18</v>
      </c>
      <c r="AD214" s="12">
        <v>8</v>
      </c>
      <c r="AE214" s="12"/>
    </row>
    <row r="215" spans="14:31" thickTop="1" thickBot="1" x14ac:dyDescent="0.3">
      <c r="N215" s="12" t="s">
        <v>57</v>
      </c>
      <c r="O215" s="12">
        <v>0.62557104178834866</v>
      </c>
      <c r="P215" s="12"/>
      <c r="R215" s="12" t="s">
        <v>57</v>
      </c>
      <c r="S215" s="12">
        <v>8.3872535469433518E-2</v>
      </c>
      <c r="T215" s="12"/>
      <c r="Y215" s="12" t="s">
        <v>57</v>
      </c>
      <c r="Z215" s="12">
        <v>-0.94338574460837088</v>
      </c>
      <c r="AA215" s="12"/>
      <c r="AC215" s="12" t="s">
        <v>57</v>
      </c>
      <c r="AD215" s="12">
        <v>-4.013956951593519</v>
      </c>
      <c r="AE215" s="12"/>
    </row>
    <row r="216" spans="14:31" thickTop="1" thickBot="1" x14ac:dyDescent="0.3">
      <c r="N216" s="12" t="s">
        <v>58</v>
      </c>
      <c r="O216" s="12">
        <v>0.27020876727100079</v>
      </c>
      <c r="P216" s="12"/>
      <c r="R216" s="12" t="s">
        <v>58</v>
      </c>
      <c r="S216" s="12">
        <v>0.46709910445941566</v>
      </c>
      <c r="T216" s="12"/>
      <c r="Y216" s="12" t="s">
        <v>58</v>
      </c>
      <c r="Z216" s="12">
        <v>0.18654868823787099</v>
      </c>
      <c r="AA216" s="12"/>
      <c r="AC216" s="12" t="s">
        <v>58</v>
      </c>
      <c r="AD216" s="12">
        <v>1.9368165123610701E-3</v>
      </c>
      <c r="AE216" s="12"/>
    </row>
    <row r="217" spans="14:31" thickTop="1" thickBot="1" x14ac:dyDescent="0.3">
      <c r="N217" s="12" t="s">
        <v>59</v>
      </c>
      <c r="O217" s="12">
        <v>1.7458836762762506</v>
      </c>
      <c r="P217" s="12"/>
      <c r="R217" s="12" t="s">
        <v>59</v>
      </c>
      <c r="S217" s="12">
        <v>1.7458836762762506</v>
      </c>
      <c r="T217" s="12"/>
      <c r="Y217" s="12" t="s">
        <v>59</v>
      </c>
      <c r="Z217" s="12">
        <v>1.8595480375308981</v>
      </c>
      <c r="AA217" s="12"/>
      <c r="AC217" s="12" t="s">
        <v>59</v>
      </c>
      <c r="AD217" s="12">
        <v>1.8595480375308981</v>
      </c>
      <c r="AE217" s="12"/>
    </row>
    <row r="218" spans="14:31" thickTop="1" thickBot="1" x14ac:dyDescent="0.3">
      <c r="N218" s="12" t="s">
        <v>60</v>
      </c>
      <c r="O218" s="12">
        <v>0.54041753454200159</v>
      </c>
      <c r="P218" s="12"/>
      <c r="R218" s="12" t="s">
        <v>60</v>
      </c>
      <c r="S218" s="12">
        <v>0.93419820891883132</v>
      </c>
      <c r="T218" s="12"/>
      <c r="Y218" s="12" t="s">
        <v>60</v>
      </c>
      <c r="Z218" s="12">
        <v>0.37309737647574198</v>
      </c>
      <c r="AA218" s="12"/>
      <c r="AC218" s="12" t="s">
        <v>60</v>
      </c>
      <c r="AD218" s="12">
        <v>3.8736330247221402E-3</v>
      </c>
      <c r="AE218" s="12"/>
    </row>
    <row r="219" spans="14:31" thickTop="1" thickBot="1" x14ac:dyDescent="0.3">
      <c r="N219" s="14" t="s">
        <v>61</v>
      </c>
      <c r="O219" s="14">
        <v>2.119905299221255</v>
      </c>
      <c r="P219" s="14"/>
      <c r="R219" s="14" t="s">
        <v>61</v>
      </c>
      <c r="S219" s="14">
        <v>2.119905299221255</v>
      </c>
      <c r="T219" s="14"/>
      <c r="Y219" s="14" t="s">
        <v>61</v>
      </c>
      <c r="Z219" s="14">
        <v>2.3060041352041671</v>
      </c>
      <c r="AA219" s="14"/>
      <c r="AC219" s="14" t="s">
        <v>61</v>
      </c>
      <c r="AD219" s="14">
        <v>2.3060041352041671</v>
      </c>
      <c r="AE219" s="14"/>
    </row>
    <row r="221" spans="14:31" thickTop="1" thickBot="1" x14ac:dyDescent="0.3">
      <c r="N221" t="s">
        <v>65</v>
      </c>
      <c r="R221" t="s">
        <v>65</v>
      </c>
      <c r="Y221" t="s">
        <v>65</v>
      </c>
      <c r="AC221" t="s">
        <v>65</v>
      </c>
    </row>
    <row r="222" spans="14:31" thickTop="1" thickBot="1" x14ac:dyDescent="0.3">
      <c r="N222" s="9" t="s">
        <v>36</v>
      </c>
      <c r="R222" s="9" t="s">
        <v>36</v>
      </c>
      <c r="Y222" s="9" t="s">
        <v>36</v>
      </c>
      <c r="AC222" s="9" t="s">
        <v>36</v>
      </c>
    </row>
    <row r="223" spans="14:31" thickTop="1" thickBot="1" x14ac:dyDescent="0.3">
      <c r="N223" s="15" t="s">
        <v>1</v>
      </c>
      <c r="O223" s="15" t="s">
        <v>78</v>
      </c>
      <c r="P223" s="15" t="s">
        <v>79</v>
      </c>
      <c r="R223" s="15" t="s">
        <v>0</v>
      </c>
      <c r="S223" s="15" t="s">
        <v>78</v>
      </c>
      <c r="T223" s="15" t="s">
        <v>79</v>
      </c>
      <c r="Y223" s="15" t="s">
        <v>1</v>
      </c>
      <c r="Z223" s="15" t="s">
        <v>80</v>
      </c>
      <c r="AA223" s="15" t="s">
        <v>81</v>
      </c>
      <c r="AC223" s="15" t="s">
        <v>0</v>
      </c>
      <c r="AD223" s="15" t="s">
        <v>80</v>
      </c>
      <c r="AE223" s="15" t="s">
        <v>81</v>
      </c>
    </row>
    <row r="224" spans="14:31" thickTop="1" thickBot="1" x14ac:dyDescent="0.3">
      <c r="N224" s="12" t="s">
        <v>53</v>
      </c>
      <c r="O224" s="12">
        <v>1.2821990627083333</v>
      </c>
      <c r="P224" s="12">
        <v>1.2132870240277775</v>
      </c>
      <c r="R224" s="12" t="s">
        <v>53</v>
      </c>
      <c r="S224" s="12">
        <v>1.5998379663194446</v>
      </c>
      <c r="T224" s="12">
        <v>1.4364583486111113</v>
      </c>
      <c r="Y224" s="12" t="s">
        <v>53</v>
      </c>
      <c r="Z224" s="12">
        <v>1.2132870240277775</v>
      </c>
      <c r="AA224" s="12">
        <v>1.5329166843749999</v>
      </c>
      <c r="AC224" s="12" t="s">
        <v>53</v>
      </c>
      <c r="AD224" s="12">
        <v>1.4364583486111113</v>
      </c>
      <c r="AE224" s="12">
        <v>2.9614235958333333</v>
      </c>
    </row>
    <row r="225" spans="14:31" thickTop="1" thickBot="1" x14ac:dyDescent="0.3">
      <c r="N225" s="12" t="s">
        <v>45</v>
      </c>
      <c r="O225" s="12">
        <v>6.6717572638742825E-2</v>
      </c>
      <c r="P225" s="12">
        <v>5.2810398384629663E-2</v>
      </c>
      <c r="R225" s="12" t="s">
        <v>45</v>
      </c>
      <c r="S225" s="12">
        <v>0.19244331080405497</v>
      </c>
      <c r="T225" s="12">
        <v>0.14810372084722587</v>
      </c>
      <c r="Y225" s="12" t="s">
        <v>45</v>
      </c>
      <c r="Z225" s="12">
        <v>5.2810398384629663E-2</v>
      </c>
      <c r="AA225" s="12">
        <v>0.16880785558907382</v>
      </c>
      <c r="AC225" s="12" t="s">
        <v>45</v>
      </c>
      <c r="AD225" s="12">
        <v>0.14810372084722587</v>
      </c>
      <c r="AE225" s="12">
        <v>0.31994445429565604</v>
      </c>
    </row>
    <row r="226" spans="14:31" thickTop="1" thickBot="1" x14ac:dyDescent="0.3">
      <c r="N226" s="12" t="s">
        <v>54</v>
      </c>
      <c r="O226" s="12">
        <v>12</v>
      </c>
      <c r="P226" s="12">
        <v>6</v>
      </c>
      <c r="R226" s="12" t="s">
        <v>54</v>
      </c>
      <c r="S226" s="12">
        <v>12</v>
      </c>
      <c r="T226" s="12">
        <v>6</v>
      </c>
      <c r="Y226" s="12" t="s">
        <v>54</v>
      </c>
      <c r="Z226" s="12">
        <v>6</v>
      </c>
      <c r="AA226" s="12">
        <v>4</v>
      </c>
      <c r="AC226" s="12" t="s">
        <v>54</v>
      </c>
      <c r="AD226" s="12">
        <v>6</v>
      </c>
      <c r="AE226" s="12">
        <v>4</v>
      </c>
    </row>
    <row r="227" spans="14:31" thickTop="1" thickBot="1" x14ac:dyDescent="0.3">
      <c r="N227" s="12" t="s">
        <v>66</v>
      </c>
      <c r="O227" s="12">
        <v>6.2371580684332462E-2</v>
      </c>
      <c r="P227" s="12"/>
      <c r="R227" s="12" t="s">
        <v>66</v>
      </c>
      <c r="S227" s="12">
        <v>0.17858718894254588</v>
      </c>
      <c r="T227" s="12"/>
      <c r="Y227" s="12" t="s">
        <v>66</v>
      </c>
      <c r="Z227" s="12">
        <v>9.6309444836296221E-2</v>
      </c>
      <c r="AA227" s="12"/>
      <c r="AC227" s="12" t="s">
        <v>66</v>
      </c>
      <c r="AD227" s="12">
        <v>0.21254399589038719</v>
      </c>
      <c r="AE227" s="12"/>
    </row>
    <row r="228" spans="14:31" thickTop="1" thickBot="1" x14ac:dyDescent="0.3">
      <c r="N228" s="12" t="s">
        <v>56</v>
      </c>
      <c r="O228" s="12">
        <v>0</v>
      </c>
      <c r="P228" s="12"/>
      <c r="R228" s="12" t="s">
        <v>56</v>
      </c>
      <c r="S228" s="12">
        <v>0</v>
      </c>
      <c r="T228" s="12"/>
      <c r="Y228" s="12" t="s">
        <v>56</v>
      </c>
      <c r="Z228" s="12">
        <v>0</v>
      </c>
      <c r="AA228" s="12"/>
      <c r="AC228" s="12" t="s">
        <v>56</v>
      </c>
      <c r="AD228" s="12">
        <v>0</v>
      </c>
      <c r="AE228" s="12"/>
    </row>
    <row r="229" spans="14:31" thickTop="1" thickBot="1" x14ac:dyDescent="0.3">
      <c r="N229" s="12" t="s">
        <v>18</v>
      </c>
      <c r="O229" s="12">
        <v>16</v>
      </c>
      <c r="P229" s="12"/>
      <c r="R229" s="12" t="s">
        <v>18</v>
      </c>
      <c r="S229" s="12">
        <v>16</v>
      </c>
      <c r="T229" s="12"/>
      <c r="Y229" s="12" t="s">
        <v>18</v>
      </c>
      <c r="Z229" s="12">
        <v>8</v>
      </c>
      <c r="AA229" s="12"/>
      <c r="AC229" s="12" t="s">
        <v>18</v>
      </c>
      <c r="AD229" s="12">
        <v>8</v>
      </c>
      <c r="AE229" s="12"/>
    </row>
    <row r="230" spans="14:31" thickTop="1" thickBot="1" x14ac:dyDescent="0.3">
      <c r="N230" s="12" t="s">
        <v>57</v>
      </c>
      <c r="O230" s="12">
        <v>0.55186356050450369</v>
      </c>
      <c r="P230" s="12"/>
      <c r="R230" s="12" t="s">
        <v>57</v>
      </c>
      <c r="S230" s="12">
        <v>0.77321936196121266</v>
      </c>
      <c r="T230" s="12"/>
      <c r="Y230" s="12" t="s">
        <v>57</v>
      </c>
      <c r="Z230" s="12">
        <v>-1.5955787893613138</v>
      </c>
      <c r="AA230" s="12"/>
      <c r="AC230" s="12" t="s">
        <v>57</v>
      </c>
      <c r="AD230" s="12">
        <v>-5.1243778680274881</v>
      </c>
      <c r="AE230" s="12"/>
    </row>
    <row r="231" spans="14:31" thickTop="1" thickBot="1" x14ac:dyDescent="0.3">
      <c r="N231" s="12" t="s">
        <v>58</v>
      </c>
      <c r="O231" s="12">
        <v>0.2943338314048618</v>
      </c>
      <c r="P231" s="12"/>
      <c r="R231" s="12" t="s">
        <v>58</v>
      </c>
      <c r="S231" s="12">
        <v>0.22533285125163699</v>
      </c>
      <c r="T231" s="12"/>
      <c r="Y231" s="12" t="s">
        <v>58</v>
      </c>
      <c r="Z231" s="12">
        <v>7.462468481380978E-2</v>
      </c>
      <c r="AA231" s="12"/>
      <c r="AC231" s="12" t="s">
        <v>58</v>
      </c>
      <c r="AD231" s="12">
        <v>4.511553759676702E-4</v>
      </c>
      <c r="AE231" s="12"/>
    </row>
    <row r="232" spans="14:31" thickTop="1" thickBot="1" x14ac:dyDescent="0.3">
      <c r="N232" s="12" t="s">
        <v>59</v>
      </c>
      <c r="O232" s="12">
        <v>1.7458836762762506</v>
      </c>
      <c r="P232" s="12"/>
      <c r="R232" s="12" t="s">
        <v>59</v>
      </c>
      <c r="S232" s="12">
        <v>1.7458836762762506</v>
      </c>
      <c r="T232" s="12"/>
      <c r="Y232" s="12" t="s">
        <v>59</v>
      </c>
      <c r="Z232" s="12">
        <v>1.8595480375308981</v>
      </c>
      <c r="AA232" s="12"/>
      <c r="AC232" s="12" t="s">
        <v>59</v>
      </c>
      <c r="AD232" s="12">
        <v>1.8595480375308981</v>
      </c>
      <c r="AE232" s="12"/>
    </row>
    <row r="233" spans="14:31" thickTop="1" thickBot="1" x14ac:dyDescent="0.3">
      <c r="N233" s="12" t="s">
        <v>60</v>
      </c>
      <c r="O233" s="12">
        <v>0.5886676628097236</v>
      </c>
      <c r="P233" s="12"/>
      <c r="R233" s="12" t="s">
        <v>60</v>
      </c>
      <c r="S233" s="12">
        <v>0.45066570250327398</v>
      </c>
      <c r="T233" s="12"/>
      <c r="Y233" s="12" t="s">
        <v>60</v>
      </c>
      <c r="Z233" s="12">
        <v>0.14924936962761956</v>
      </c>
      <c r="AA233" s="12"/>
      <c r="AC233" s="12" t="s">
        <v>60</v>
      </c>
      <c r="AD233" s="12">
        <v>9.0231075193534041E-4</v>
      </c>
      <c r="AE233" s="12"/>
    </row>
    <row r="234" spans="14:31" thickTop="1" thickBot="1" x14ac:dyDescent="0.3">
      <c r="N234" s="14" t="s">
        <v>61</v>
      </c>
      <c r="O234" s="14">
        <v>2.119905299221255</v>
      </c>
      <c r="P234" s="14"/>
      <c r="R234" s="14" t="s">
        <v>61</v>
      </c>
      <c r="S234" s="14">
        <v>2.119905299221255</v>
      </c>
      <c r="T234" s="14"/>
      <c r="Y234" s="14" t="s">
        <v>61</v>
      </c>
      <c r="Z234" s="14">
        <v>2.3060041352041671</v>
      </c>
      <c r="AA234" s="14"/>
      <c r="AC234" s="14" t="s">
        <v>61</v>
      </c>
      <c r="AD234" s="14">
        <v>2.3060041352041671</v>
      </c>
      <c r="AE234" s="14"/>
    </row>
    <row r="236" spans="14:31" thickTop="1" thickBot="1" x14ac:dyDescent="0.3">
      <c r="N236" t="s">
        <v>65</v>
      </c>
      <c r="R236" t="s">
        <v>65</v>
      </c>
      <c r="Y236" t="s">
        <v>65</v>
      </c>
      <c r="AC236" t="s">
        <v>65</v>
      </c>
    </row>
    <row r="237" spans="14:31" thickTop="1" thickBot="1" x14ac:dyDescent="0.3">
      <c r="N237" s="9" t="s">
        <v>37</v>
      </c>
      <c r="R237" s="9" t="s">
        <v>37</v>
      </c>
      <c r="Y237" s="9" t="s">
        <v>37</v>
      </c>
      <c r="AC237" s="9" t="s">
        <v>37</v>
      </c>
    </row>
    <row r="238" spans="14:31" thickTop="1" thickBot="1" x14ac:dyDescent="0.3">
      <c r="N238" s="15" t="s">
        <v>1</v>
      </c>
      <c r="O238" s="15" t="s">
        <v>78</v>
      </c>
      <c r="P238" s="15" t="s">
        <v>79</v>
      </c>
      <c r="R238" s="15" t="s">
        <v>0</v>
      </c>
      <c r="S238" s="15" t="s">
        <v>78</v>
      </c>
      <c r="T238" s="15" t="s">
        <v>79</v>
      </c>
      <c r="Y238" s="15" t="s">
        <v>1</v>
      </c>
      <c r="Z238" s="15" t="s">
        <v>80</v>
      </c>
      <c r="AA238" s="15" t="s">
        <v>81</v>
      </c>
      <c r="AC238" s="15" t="s">
        <v>0</v>
      </c>
      <c r="AD238" s="15" t="s">
        <v>80</v>
      </c>
      <c r="AE238" s="15" t="s">
        <v>81</v>
      </c>
    </row>
    <row r="239" spans="14:31" thickTop="1" thickBot="1" x14ac:dyDescent="0.3">
      <c r="N239" s="12" t="s">
        <v>53</v>
      </c>
      <c r="O239" s="12">
        <v>1.3136342370138887</v>
      </c>
      <c r="P239" s="12">
        <v>1.3031713145833335</v>
      </c>
      <c r="R239" s="12" t="s">
        <v>53</v>
      </c>
      <c r="S239" s="12">
        <v>1.5938657190972221</v>
      </c>
      <c r="T239" s="12">
        <v>1.4729629993055553</v>
      </c>
      <c r="Y239" s="12" t="s">
        <v>53</v>
      </c>
      <c r="Z239" s="12">
        <v>1.3031713145833335</v>
      </c>
      <c r="AA239" s="12">
        <v>1.4935416620833335</v>
      </c>
      <c r="AC239" s="12" t="s">
        <v>53</v>
      </c>
      <c r="AD239" s="12">
        <v>1.4729629993055553</v>
      </c>
      <c r="AE239" s="12">
        <v>2.9600694239583336</v>
      </c>
    </row>
    <row r="240" spans="14:31" thickTop="1" thickBot="1" x14ac:dyDescent="0.3">
      <c r="N240" s="12" t="s">
        <v>45</v>
      </c>
      <c r="O240" s="12">
        <v>5.8819122907471086E-2</v>
      </c>
      <c r="P240" s="12">
        <v>3.6515711370822504E-2</v>
      </c>
      <c r="R240" s="12" t="s">
        <v>45</v>
      </c>
      <c r="S240" s="12">
        <v>0.32257401061750168</v>
      </c>
      <c r="T240" s="12">
        <v>0.19433122411816087</v>
      </c>
      <c r="Y240" s="12" t="s">
        <v>45</v>
      </c>
      <c r="Z240" s="12">
        <v>3.6515711370822504E-2</v>
      </c>
      <c r="AA240" s="12">
        <v>0.12308789305650691</v>
      </c>
      <c r="AC240" s="12" t="s">
        <v>45</v>
      </c>
      <c r="AD240" s="12">
        <v>0.19433122411816087</v>
      </c>
      <c r="AE240" s="12">
        <v>4.1914210915319605E-2</v>
      </c>
    </row>
    <row r="241" spans="14:31" thickTop="1" thickBot="1" x14ac:dyDescent="0.3">
      <c r="N241" s="12" t="s">
        <v>54</v>
      </c>
      <c r="O241" s="12">
        <v>12</v>
      </c>
      <c r="P241" s="12">
        <v>6</v>
      </c>
      <c r="R241" s="12" t="s">
        <v>54</v>
      </c>
      <c r="S241" s="12">
        <v>12</v>
      </c>
      <c r="T241" s="12">
        <v>6</v>
      </c>
      <c r="Y241" s="12" t="s">
        <v>54</v>
      </c>
      <c r="Z241" s="12">
        <v>6</v>
      </c>
      <c r="AA241" s="12">
        <v>4</v>
      </c>
      <c r="AC241" s="12" t="s">
        <v>54</v>
      </c>
      <c r="AD241" s="12">
        <v>6</v>
      </c>
      <c r="AE241" s="12">
        <v>4</v>
      </c>
    </row>
    <row r="242" spans="14:31" thickTop="1" thickBot="1" x14ac:dyDescent="0.3">
      <c r="N242" s="12" t="s">
        <v>66</v>
      </c>
      <c r="O242" s="12">
        <v>5.1849306802268402E-2</v>
      </c>
      <c r="P242" s="12"/>
      <c r="R242" s="12" t="s">
        <v>66</v>
      </c>
      <c r="S242" s="12">
        <v>0.28249813983645766</v>
      </c>
      <c r="T242" s="12"/>
      <c r="Y242" s="12" t="s">
        <v>66</v>
      </c>
      <c r="Z242" s="12">
        <v>6.8980279502954156E-2</v>
      </c>
      <c r="AA242" s="12"/>
      <c r="AC242" s="12" t="s">
        <v>66</v>
      </c>
      <c r="AD242" s="12">
        <v>0.13717484416709538</v>
      </c>
      <c r="AE242" s="12"/>
    </row>
    <row r="243" spans="14:31" thickTop="1" thickBot="1" x14ac:dyDescent="0.3">
      <c r="N243" s="12" t="s">
        <v>56</v>
      </c>
      <c r="O243" s="12">
        <v>0</v>
      </c>
      <c r="P243" s="12"/>
      <c r="R243" s="12" t="s">
        <v>56</v>
      </c>
      <c r="S243" s="12">
        <v>0</v>
      </c>
      <c r="T243" s="12"/>
      <c r="Y243" s="12" t="s">
        <v>56</v>
      </c>
      <c r="Z243" s="12">
        <v>0</v>
      </c>
      <c r="AA243" s="12"/>
      <c r="AC243" s="12" t="s">
        <v>56</v>
      </c>
      <c r="AD243" s="12">
        <v>0</v>
      </c>
      <c r="AE243" s="12"/>
    </row>
    <row r="244" spans="14:31" thickTop="1" thickBot="1" x14ac:dyDescent="0.3">
      <c r="N244" s="12" t="s">
        <v>18</v>
      </c>
      <c r="O244" s="12">
        <v>16</v>
      </c>
      <c r="P244" s="12"/>
      <c r="R244" s="12" t="s">
        <v>18</v>
      </c>
      <c r="S244" s="12">
        <v>16</v>
      </c>
      <c r="T244" s="12"/>
      <c r="Y244" s="12" t="s">
        <v>18</v>
      </c>
      <c r="Z244" s="12">
        <v>8</v>
      </c>
      <c r="AA244" s="12"/>
      <c r="AC244" s="12" t="s">
        <v>18</v>
      </c>
      <c r="AD244" s="12">
        <v>8</v>
      </c>
      <c r="AE244" s="12"/>
    </row>
    <row r="245" spans="14:31" thickTop="1" thickBot="1" x14ac:dyDescent="0.3">
      <c r="N245" s="12" t="s">
        <v>57</v>
      </c>
      <c r="O245" s="12">
        <v>9.1899156244475907E-2</v>
      </c>
      <c r="P245" s="12"/>
      <c r="R245" s="12" t="s">
        <v>57</v>
      </c>
      <c r="S245" s="12">
        <v>0.45494434403645861</v>
      </c>
      <c r="T245" s="12"/>
      <c r="Y245" s="12" t="s">
        <v>57</v>
      </c>
      <c r="Z245" s="12">
        <v>-1.1229035339706219</v>
      </c>
      <c r="AA245" s="12"/>
      <c r="AC245" s="12" t="s">
        <v>57</v>
      </c>
      <c r="AD245" s="12">
        <v>-6.2202871399378807</v>
      </c>
      <c r="AE245" s="12"/>
    </row>
    <row r="246" spans="14:31" thickTop="1" thickBot="1" x14ac:dyDescent="0.3">
      <c r="N246" s="12" t="s">
        <v>58</v>
      </c>
      <c r="O246" s="12">
        <v>0.46395947420866013</v>
      </c>
      <c r="P246" s="12"/>
      <c r="R246" s="12" t="s">
        <v>58</v>
      </c>
      <c r="S246" s="12">
        <v>0.32763073285132893</v>
      </c>
      <c r="T246" s="12"/>
      <c r="Y246" s="12" t="s">
        <v>58</v>
      </c>
      <c r="Z246" s="12">
        <v>0.14702246553755854</v>
      </c>
      <c r="AA246" s="12"/>
      <c r="AC246" s="12" t="s">
        <v>58</v>
      </c>
      <c r="AD246" s="12">
        <v>1.2688134654523456E-4</v>
      </c>
      <c r="AE246" s="12"/>
    </row>
    <row r="247" spans="14:31" thickTop="1" thickBot="1" x14ac:dyDescent="0.3">
      <c r="N247" s="12" t="s">
        <v>59</v>
      </c>
      <c r="O247" s="12">
        <v>1.7458836762762506</v>
      </c>
      <c r="P247" s="12"/>
      <c r="R247" s="12" t="s">
        <v>59</v>
      </c>
      <c r="S247" s="12">
        <v>1.7458836762762506</v>
      </c>
      <c r="T247" s="12"/>
      <c r="Y247" s="12" t="s">
        <v>59</v>
      </c>
      <c r="Z247" s="12">
        <v>1.8595480375308981</v>
      </c>
      <c r="AA247" s="12"/>
      <c r="AC247" s="12" t="s">
        <v>59</v>
      </c>
      <c r="AD247" s="12">
        <v>1.8595480375308981</v>
      </c>
      <c r="AE247" s="12"/>
    </row>
    <row r="248" spans="14:31" thickTop="1" thickBot="1" x14ac:dyDescent="0.3">
      <c r="N248" s="12" t="s">
        <v>60</v>
      </c>
      <c r="O248" s="12">
        <v>0.92791894841732026</v>
      </c>
      <c r="P248" s="12"/>
      <c r="R248" s="12" t="s">
        <v>60</v>
      </c>
      <c r="S248" s="12">
        <v>0.65526146570265786</v>
      </c>
      <c r="T248" s="12"/>
      <c r="Y248" s="12" t="s">
        <v>60</v>
      </c>
      <c r="Z248" s="12">
        <v>0.29404493107511709</v>
      </c>
      <c r="AA248" s="12"/>
      <c r="AC248" s="12" t="s">
        <v>60</v>
      </c>
      <c r="AD248" s="12">
        <v>2.5376269309046912E-4</v>
      </c>
      <c r="AE248" s="12"/>
    </row>
    <row r="249" spans="14:31" thickTop="1" thickBot="1" x14ac:dyDescent="0.3">
      <c r="N249" s="14" t="s">
        <v>61</v>
      </c>
      <c r="O249" s="14">
        <v>2.119905299221255</v>
      </c>
      <c r="P249" s="14"/>
      <c r="R249" s="14" t="s">
        <v>61</v>
      </c>
      <c r="S249" s="14">
        <v>2.119905299221255</v>
      </c>
      <c r="T249" s="14"/>
      <c r="Y249" s="14" t="s">
        <v>61</v>
      </c>
      <c r="Z249" s="14">
        <v>2.3060041352041671</v>
      </c>
      <c r="AA249" s="14"/>
      <c r="AC249" s="14" t="s">
        <v>61</v>
      </c>
      <c r="AD249" s="14">
        <v>2.3060041352041671</v>
      </c>
      <c r="AE249" s="14"/>
    </row>
    <row r="251" spans="14:31" thickTop="1" thickBot="1" x14ac:dyDescent="0.3">
      <c r="N251" t="s">
        <v>65</v>
      </c>
      <c r="R251" t="s">
        <v>65</v>
      </c>
      <c r="Y251" t="s">
        <v>65</v>
      </c>
      <c r="AC251" t="s">
        <v>65</v>
      </c>
    </row>
    <row r="252" spans="14:31" thickTop="1" thickBot="1" x14ac:dyDescent="0.3">
      <c r="N252" s="9" t="s">
        <v>38</v>
      </c>
      <c r="R252" s="9" t="s">
        <v>38</v>
      </c>
      <c r="Y252" s="9" t="s">
        <v>38</v>
      </c>
      <c r="AC252" s="9" t="s">
        <v>38</v>
      </c>
    </row>
    <row r="253" spans="14:31" thickTop="1" thickBot="1" x14ac:dyDescent="0.3">
      <c r="N253" s="15" t="s">
        <v>1</v>
      </c>
      <c r="O253" s="15" t="s">
        <v>78</v>
      </c>
      <c r="P253" s="15" t="s">
        <v>79</v>
      </c>
      <c r="R253" s="15" t="s">
        <v>0</v>
      </c>
      <c r="S253" s="15" t="s">
        <v>78</v>
      </c>
      <c r="T253" s="15" t="s">
        <v>79</v>
      </c>
      <c r="Y253" s="15" t="s">
        <v>1</v>
      </c>
      <c r="Z253" s="15" t="s">
        <v>80</v>
      </c>
      <c r="AA253" s="15" t="s">
        <v>81</v>
      </c>
      <c r="AC253" s="15" t="s">
        <v>0</v>
      </c>
      <c r="AD253" s="15" t="s">
        <v>80</v>
      </c>
      <c r="AE253" s="15" t="s">
        <v>81</v>
      </c>
    </row>
    <row r="254" spans="14:31" thickTop="1" thickBot="1" x14ac:dyDescent="0.3">
      <c r="N254" s="12" t="s">
        <v>53</v>
      </c>
      <c r="O254" s="12">
        <v>1.2909722152777778</v>
      </c>
      <c r="P254" s="12">
        <v>1.3070833170833334</v>
      </c>
      <c r="R254" s="12" t="s">
        <v>53</v>
      </c>
      <c r="S254" s="12">
        <v>1.6650462786805555</v>
      </c>
      <c r="T254" s="12">
        <v>1.5615972186111111</v>
      </c>
      <c r="Y254" s="12" t="s">
        <v>53</v>
      </c>
      <c r="Z254" s="12">
        <v>1.3070833170833334</v>
      </c>
      <c r="AA254" s="12">
        <v>1.5552083333333333</v>
      </c>
      <c r="AC254" s="12" t="s">
        <v>53</v>
      </c>
      <c r="AD254" s="12">
        <v>1.5615972186111111</v>
      </c>
      <c r="AE254" s="12">
        <v>2.9772569656250001</v>
      </c>
    </row>
    <row r="255" spans="14:31" thickTop="1" thickBot="1" x14ac:dyDescent="0.3">
      <c r="N255" s="12" t="s">
        <v>45</v>
      </c>
      <c r="O255" s="12">
        <v>4.3951493116584507E-2</v>
      </c>
      <c r="P255" s="12">
        <v>0.12522433347757769</v>
      </c>
      <c r="R255" s="12" t="s">
        <v>45</v>
      </c>
      <c r="S255" s="12">
        <v>0.20706533282097828</v>
      </c>
      <c r="T255" s="12">
        <v>0.20602016414958549</v>
      </c>
      <c r="Y255" s="12" t="s">
        <v>45</v>
      </c>
      <c r="Z255" s="12">
        <v>0.12522433347757769</v>
      </c>
      <c r="AA255" s="12">
        <v>0.1229518955555579</v>
      </c>
      <c r="AC255" s="12" t="s">
        <v>45</v>
      </c>
      <c r="AD255" s="12">
        <v>0.20602016414958549</v>
      </c>
      <c r="AE255" s="12">
        <v>0.14097694901823368</v>
      </c>
    </row>
    <row r="256" spans="14:31" thickTop="1" thickBot="1" x14ac:dyDescent="0.3">
      <c r="N256" s="12" t="s">
        <v>54</v>
      </c>
      <c r="O256" s="12">
        <v>12</v>
      </c>
      <c r="P256" s="12">
        <v>6</v>
      </c>
      <c r="R256" s="12" t="s">
        <v>54</v>
      </c>
      <c r="S256" s="12">
        <v>12</v>
      </c>
      <c r="T256" s="12">
        <v>6</v>
      </c>
      <c r="Y256" s="12" t="s">
        <v>54</v>
      </c>
      <c r="Z256" s="12">
        <v>6</v>
      </c>
      <c r="AA256" s="12">
        <v>4</v>
      </c>
      <c r="AC256" s="12" t="s">
        <v>54</v>
      </c>
      <c r="AD256" s="12">
        <v>6</v>
      </c>
      <c r="AE256" s="12">
        <v>4</v>
      </c>
    </row>
    <row r="257" spans="14:31" thickTop="1" thickBot="1" x14ac:dyDescent="0.3">
      <c r="N257" s="12" t="s">
        <v>66</v>
      </c>
      <c r="O257" s="12">
        <v>6.9349255729394876E-2</v>
      </c>
      <c r="P257" s="12"/>
      <c r="R257" s="12" t="s">
        <v>66</v>
      </c>
      <c r="S257" s="12">
        <v>0.20673871761116802</v>
      </c>
      <c r="T257" s="12"/>
      <c r="Y257" s="12" t="s">
        <v>66</v>
      </c>
      <c r="Z257" s="12">
        <v>0.12437216925682026</v>
      </c>
      <c r="AA257" s="12"/>
      <c r="AC257" s="12" t="s">
        <v>66</v>
      </c>
      <c r="AD257" s="12">
        <v>0.18162895847532856</v>
      </c>
      <c r="AE257" s="12"/>
    </row>
    <row r="258" spans="14:31" thickTop="1" thickBot="1" x14ac:dyDescent="0.3">
      <c r="N258" s="12" t="s">
        <v>56</v>
      </c>
      <c r="O258" s="12">
        <v>0</v>
      </c>
      <c r="P258" s="12"/>
      <c r="R258" s="12" t="s">
        <v>56</v>
      </c>
      <c r="S258" s="12">
        <v>0</v>
      </c>
      <c r="T258" s="12"/>
      <c r="Y258" s="12" t="s">
        <v>56</v>
      </c>
      <c r="Z258" s="12">
        <v>0</v>
      </c>
      <c r="AA258" s="12"/>
      <c r="AC258" s="12" t="s">
        <v>56</v>
      </c>
      <c r="AD258" s="12">
        <v>0</v>
      </c>
      <c r="AE258" s="12"/>
    </row>
    <row r="259" spans="14:31" thickTop="1" thickBot="1" x14ac:dyDescent="0.3">
      <c r="N259" s="12" t="s">
        <v>18</v>
      </c>
      <c r="O259" s="12">
        <v>16</v>
      </c>
      <c r="P259" s="12"/>
      <c r="R259" s="12" t="s">
        <v>18</v>
      </c>
      <c r="S259" s="12">
        <v>16</v>
      </c>
      <c r="T259" s="12"/>
      <c r="Y259" s="12" t="s">
        <v>18</v>
      </c>
      <c r="Z259" s="12">
        <v>8</v>
      </c>
      <c r="AA259" s="12"/>
      <c r="AC259" s="12" t="s">
        <v>18</v>
      </c>
      <c r="AD259" s="12">
        <v>8</v>
      </c>
      <c r="AE259" s="12"/>
    </row>
    <row r="260" spans="14:31" thickTop="1" thickBot="1" x14ac:dyDescent="0.3">
      <c r="N260" s="12" t="s">
        <v>57</v>
      </c>
      <c r="O260" s="12">
        <v>-0.12235855383091515</v>
      </c>
      <c r="P260" s="12"/>
      <c r="R260" s="12" t="s">
        <v>57</v>
      </c>
      <c r="S260" s="12">
        <v>0.45503587284008462</v>
      </c>
      <c r="T260" s="12"/>
      <c r="Y260" s="12" t="s">
        <v>57</v>
      </c>
      <c r="Z260" s="12">
        <v>-1.0899700604434299</v>
      </c>
      <c r="AA260" s="12"/>
      <c r="AC260" s="12" t="s">
        <v>57</v>
      </c>
      <c r="AD260" s="12">
        <v>-5.1460257858285763</v>
      </c>
      <c r="AE260" s="12"/>
    </row>
    <row r="261" spans="14:31" thickTop="1" thickBot="1" x14ac:dyDescent="0.3">
      <c r="N261" s="12" t="s">
        <v>58</v>
      </c>
      <c r="O261" s="12">
        <v>0.45206937654708651</v>
      </c>
      <c r="P261" s="12"/>
      <c r="R261" s="12" t="s">
        <v>58</v>
      </c>
      <c r="S261" s="12">
        <v>0.32759850508299998</v>
      </c>
      <c r="T261" s="12"/>
      <c r="Y261" s="12" t="s">
        <v>58</v>
      </c>
      <c r="Z261" s="12">
        <v>0.15373280751669482</v>
      </c>
      <c r="AA261" s="12"/>
      <c r="AC261" s="12" t="s">
        <v>58</v>
      </c>
      <c r="AD261" s="12">
        <v>4.3930080512465076E-4</v>
      </c>
      <c r="AE261" s="12"/>
    </row>
    <row r="262" spans="14:31" thickTop="1" thickBot="1" x14ac:dyDescent="0.3">
      <c r="N262" s="12" t="s">
        <v>59</v>
      </c>
      <c r="O262" s="12">
        <v>1.7458836762762506</v>
      </c>
      <c r="P262" s="12"/>
      <c r="R262" s="12" t="s">
        <v>59</v>
      </c>
      <c r="S262" s="12">
        <v>1.7458836762762506</v>
      </c>
      <c r="T262" s="12"/>
      <c r="Y262" s="12" t="s">
        <v>59</v>
      </c>
      <c r="Z262" s="12">
        <v>1.8595480375308981</v>
      </c>
      <c r="AA262" s="12"/>
      <c r="AC262" s="12" t="s">
        <v>59</v>
      </c>
      <c r="AD262" s="12">
        <v>1.8595480375308981</v>
      </c>
      <c r="AE262" s="12"/>
    </row>
    <row r="263" spans="14:31" thickTop="1" thickBot="1" x14ac:dyDescent="0.3">
      <c r="N263" s="12" t="s">
        <v>60</v>
      </c>
      <c r="O263" s="12">
        <v>0.90413875309417302</v>
      </c>
      <c r="P263" s="12"/>
      <c r="R263" s="12" t="s">
        <v>60</v>
      </c>
      <c r="S263" s="12">
        <v>0.65519701016599996</v>
      </c>
      <c r="T263" s="12"/>
      <c r="Y263" s="12" t="s">
        <v>60</v>
      </c>
      <c r="Z263" s="12">
        <v>0.30746561503338965</v>
      </c>
      <c r="AA263" s="12"/>
      <c r="AC263" s="12" t="s">
        <v>60</v>
      </c>
      <c r="AD263" s="12">
        <v>8.7860161024930152E-4</v>
      </c>
      <c r="AE263" s="12"/>
    </row>
    <row r="264" spans="14:31" thickTop="1" thickBot="1" x14ac:dyDescent="0.3">
      <c r="N264" s="14" t="s">
        <v>61</v>
      </c>
      <c r="O264" s="14">
        <v>2.119905299221255</v>
      </c>
      <c r="P264" s="14"/>
      <c r="R264" s="14" t="s">
        <v>61</v>
      </c>
      <c r="S264" s="14">
        <v>2.119905299221255</v>
      </c>
      <c r="T264" s="14"/>
      <c r="Y264" s="14" t="s">
        <v>61</v>
      </c>
      <c r="Z264" s="14">
        <v>2.3060041352041671</v>
      </c>
      <c r="AA264" s="14"/>
      <c r="AC264" s="14" t="s">
        <v>61</v>
      </c>
      <c r="AD264" s="14">
        <v>2.3060041352041671</v>
      </c>
      <c r="AE264" s="1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Vision</vt:lpstr>
      <vt:lpstr>Response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Tuccar, Merve</dc:creator>
  <cp:lastModifiedBy>Hwang, Alex</cp:lastModifiedBy>
  <dcterms:created xsi:type="dcterms:W3CDTF">2017-03-09T20:04:21Z</dcterms:created>
  <dcterms:modified xsi:type="dcterms:W3CDTF">2018-08-31T14:32:21Z</dcterms:modified>
</cp:coreProperties>
</file>